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0" windowWidth="14370" windowHeight="13470" tabRatio="860"/>
  </bookViews>
  <sheets>
    <sheet name="k_total_tec_0220" sheetId="23" r:id="rId1"/>
    <sheet name="regularizati_0220" sheetId="31" r:id="rId2"/>
    <sheet name="evolutie_rp_0220" sheetId="1" r:id="rId3"/>
    <sheet name="sume_euro_0220" sheetId="15" r:id="rId4"/>
    <sheet name="sume_euro_0220_graf" sheetId="16" r:id="rId5"/>
    <sheet name="evolutie_contrib_0220" sheetId="25" r:id="rId6"/>
    <sheet name="part_fonduri_0220" sheetId="24" r:id="rId7"/>
    <sheet name="evolutie_rp_0220_graf" sheetId="13" r:id="rId8"/>
    <sheet name="evolutie_aleatorii_0220_graf" sheetId="14" r:id="rId9"/>
    <sheet name="participanti_judete_0220" sheetId="17" r:id="rId10"/>
    <sheet name="participanti_jud_dom_0220" sheetId="32" r:id="rId11"/>
    <sheet name="conturi_goale_0220" sheetId="30" r:id="rId12"/>
    <sheet name="rp_sexe_0220" sheetId="26" r:id="rId13"/>
    <sheet name="grafic1" sheetId="33" r:id="rId14"/>
    <sheet name="rp_varste_sexe_0220" sheetId="28" r:id="rId15"/>
    <sheet name="grafic2" sheetId="34" r:id="rId16"/>
  </sheets>
  <definedNames>
    <definedName name="_xlnm.Print_Area" localSheetId="5">evolutie_contrib_0220!#REF!</definedName>
    <definedName name="_xlnm.Print_Area" localSheetId="2">evolutie_rp_0220!#REF!</definedName>
    <definedName name="_xlnm.Print_Area" localSheetId="0">k_total_tec_0220!#REF!</definedName>
    <definedName name="_xlnm.Print_Area" localSheetId="6">part_fonduri_0220!#REF!</definedName>
    <definedName name="_xlnm.Print_Area" localSheetId="10">participanti_jud_dom_0220!#REF!</definedName>
    <definedName name="_xlnm.Print_Area" localSheetId="9">participanti_judete_0220!$B$2:$E$48</definedName>
    <definedName name="_xlnm.Print_Area" localSheetId="1">regularizati_0220!#REF!</definedName>
    <definedName name="_xlnm.Print_Area" localSheetId="12">rp_sexe_0220!$B$2:$F$12</definedName>
    <definedName name="_xlnm.Print_Area" localSheetId="14">rp_varste_sexe_0220!#REF!</definedName>
    <definedName name="_xlnm.Print_Area" localSheetId="3">sume_euro_0220!#REF!</definedName>
    <definedName name="_xlnm.Print_Area" localSheetId="4">sume_euro_0220_graf!#REF!</definedName>
  </definedNames>
  <calcPr calcId="125725"/>
</workbook>
</file>

<file path=xl/calcChain.xml><?xml version="1.0" encoding="utf-8"?>
<calcChain xmlns="http://schemas.openxmlformats.org/spreadsheetml/2006/main">
  <c r="M12" i="24"/>
  <c r="L12"/>
  <c r="K12"/>
  <c r="J12"/>
  <c r="I12"/>
  <c r="H12"/>
  <c r="G12"/>
  <c r="F12"/>
  <c r="E12"/>
  <c r="D12"/>
  <c r="E22" i="1"/>
  <c r="P13" i="23"/>
  <c r="M13"/>
  <c r="L13"/>
  <c r="K13"/>
  <c r="J13"/>
  <c r="G13"/>
  <c r="F13"/>
  <c r="E13"/>
  <c r="D13"/>
  <c r="E24" i="15"/>
  <c r="P13"/>
  <c r="O13"/>
  <c r="N13"/>
  <c r="M13"/>
  <c r="L13"/>
  <c r="K13"/>
  <c r="J13"/>
  <c r="I13"/>
  <c r="H13"/>
  <c r="G13"/>
  <c r="F13"/>
  <c r="E13"/>
  <c r="D13"/>
  <c r="Q12"/>
  <c r="Q11"/>
  <c r="Q10"/>
  <c r="Q9"/>
  <c r="Q8"/>
  <c r="Q7"/>
  <c r="Q6"/>
  <c r="Q13"/>
  <c r="D53" i="32"/>
  <c r="D48" i="17"/>
  <c r="E34"/>
  <c r="E37"/>
  <c r="E48"/>
  <c r="D11" i="26"/>
  <c r="D10"/>
  <c r="D9"/>
  <c r="D8"/>
  <c r="D6"/>
  <c r="D5"/>
  <c r="D7"/>
  <c r="E12"/>
  <c r="F12"/>
  <c r="E14" i="17"/>
  <c r="E31"/>
  <c r="E9"/>
  <c r="E29"/>
  <c r="E21"/>
  <c r="E15"/>
  <c r="E38"/>
  <c r="E30"/>
  <c r="E43"/>
  <c r="E24"/>
  <c r="E40"/>
  <c r="E23"/>
  <c r="E11"/>
  <c r="E35"/>
  <c r="E16"/>
  <c r="E5"/>
  <c r="E41"/>
  <c r="E26"/>
  <c r="E18"/>
  <c r="E27"/>
  <c r="E17"/>
  <c r="E6"/>
  <c r="E42"/>
  <c r="E28"/>
  <c r="E19"/>
  <c r="E8"/>
  <c r="E7"/>
  <c r="E44"/>
  <c r="E32"/>
  <c r="E25"/>
  <c r="E46"/>
  <c r="E20"/>
  <c r="E47"/>
  <c r="E12"/>
  <c r="E10"/>
  <c r="E45"/>
  <c r="E33"/>
  <c r="E36"/>
  <c r="E13"/>
  <c r="E39"/>
  <c r="E22"/>
  <c r="D12" i="26" l="1"/>
  <c r="H13" i="23"/>
  <c r="Q13"/>
  <c r="I13"/>
  <c r="N13"/>
  <c r="O13" s="1"/>
</calcChain>
</file>

<file path=xl/sharedStrings.xml><?xml version="1.0" encoding="utf-8"?>
<sst xmlns="http://schemas.openxmlformats.org/spreadsheetml/2006/main" count="529" uniqueCount="251">
  <si>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</si>
  <si>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</si>
  <si>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</si>
  <si>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</si>
  <si>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</si>
  <si>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</si>
  <si>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</si>
  <si>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</si>
  <si>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</si>
  <si>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</si>
  <si>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</si>
  <si>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</si>
  <si>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</si>
  <si>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</si>
  <si>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</si>
  <si>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</si>
  <si>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</si>
  <si>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</si>
  <si>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</si>
  <si>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</si>
  <si>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</si>
  <si>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</si>
  <si>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</si>
  <si>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</si>
  <si>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</si>
  <si>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</si>
  <si>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</si>
  <si>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</si>
  <si>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</si>
  <si>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</si>
  <si>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</si>
  <si>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</si>
  <si>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</si>
  <si>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</si>
  <si>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</si>
  <si>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</si>
  <si>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</si>
  <si>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</si>
  <si>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</si>
  <si>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</si>
  <si>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</si>
  <si>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</si>
  <si>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</si>
  <si>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</si>
  <si>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</si>
  <si>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</si>
  <si>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</si>
  <si>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</si>
  <si>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</si>
  <si>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</si>
  <si>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</si>
  <si>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</si>
  <si>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</si>
  <si>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</si>
  <si>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</si>
  <si>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</si>
  <si>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</si>
  <si>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</si>
  <si>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</si>
  <si>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</si>
  <si>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</si>
  <si>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</si>
  <si>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</si>
  <si>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</si>
  <si>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</si>
  <si>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</si>
  <si>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</si>
  <si>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</si>
  <si>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</si>
  <si>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</si>
  <si>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</si>
  <si>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</si>
  <si>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</si>
  <si>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</si>
  <si>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</si>
  <si>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</si>
  <si>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</si>
  <si>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</si>
  <si>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</si>
  <si>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</si>
  <si>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</si>
  <si>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</si>
  <si>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</si>
  <si>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</si>
  <si>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</si>
  <si>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</si>
  <si>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</si>
  <si>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</si>
  <si>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</si>
  <si>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</si>
  <si>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</si>
  <si>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</si>
  <si>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</si>
  <si>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</si>
  <si>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</si>
  <si>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</si>
  <si>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</si>
  <si>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</si>
  <si>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</si>
  <si>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</si>
  <si>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</si>
  <si>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</si>
  <si>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</si>
  <si>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</si>
  <si>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</si>
  <si>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</si>
  <si>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</si>
  <si>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</si>
  <si>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</si>
  <si>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</si>
  <si>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</si>
  <si>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Valoare medie pe asigurat (EUR)</t>
  </si>
  <si>
    <t>Venit asigurat  (RON)</t>
  </si>
  <si>
    <t>Venit asigurat  (EUR)</t>
  </si>
  <si>
    <t>rel. la total participanti fara viramente</t>
  </si>
  <si>
    <t>Sume curente</t>
  </si>
  <si>
    <t>Restante</t>
  </si>
  <si>
    <t>AZT VIITORUL TAU</t>
  </si>
  <si>
    <t>VITAL</t>
  </si>
  <si>
    <t>ARIPI</t>
  </si>
  <si>
    <t>Invalidari</t>
  </si>
  <si>
    <t>Afilieri</t>
  </si>
  <si>
    <t>Denumire Fond</t>
  </si>
  <si>
    <t>femei</t>
  </si>
  <si>
    <t>barbati</t>
  </si>
  <si>
    <t>Femei</t>
  </si>
  <si>
    <t>Barbati</t>
  </si>
  <si>
    <t>15-25 ani</t>
  </si>
  <si>
    <t>25-35 ani</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</si>
  <si>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</si>
  <si>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</si>
  <si>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</si>
  <si>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</si>
  <si>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</si>
  <si>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</si>
  <si>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</si>
  <si>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</si>
  <si>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</si>
  <si>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</si>
  <si>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</si>
  <si>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</si>
  <si>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IANUARIE 2019</t>
  </si>
  <si>
    <t>Ianuarie 2019'</t>
  </si>
  <si>
    <t xml:space="preserve">1Euro 4,7525 BNR 18/03/2019)              </t>
  </si>
  <si>
    <t>ianuarie 2019</t>
  </si>
  <si>
    <t>februarie 2019</t>
  </si>
  <si>
    <t>FEBRUARIE 2019</t>
  </si>
  <si>
    <t>Februrie 2019'</t>
  </si>
  <si>
    <t xml:space="preserve">1Euro 4,7619 BNR 18/04/2019)              </t>
  </si>
  <si>
    <t>MARTIE 2019</t>
  </si>
  <si>
    <t>Martie 2019'</t>
  </si>
  <si>
    <t xml:space="preserve">1Euro 4,7607 BNR 20/05/2019)              </t>
  </si>
  <si>
    <t>martie 2019</t>
  </si>
  <si>
    <t>Numar participanti in registrul participantilor</t>
  </si>
  <si>
    <t>APRILIE 2019</t>
  </si>
  <si>
    <t>Aprilie 2019'</t>
  </si>
  <si>
    <t xml:space="preserve">1Euro 4,7249 BNR 18/06/2019)              </t>
  </si>
  <si>
    <t>aprilie 2019</t>
  </si>
  <si>
    <t>MAI 2019</t>
  </si>
  <si>
    <t>mai 2019</t>
  </si>
  <si>
    <t>Mai 2019'</t>
  </si>
  <si>
    <t xml:space="preserve">1Euro 4,7326 BNR 18/07/2019)              </t>
  </si>
  <si>
    <t>IUNIE 2019</t>
  </si>
  <si>
    <t>Iunie 2019'</t>
  </si>
  <si>
    <t xml:space="preserve">1Euro 4,7284 BNR 19/08/2019)              </t>
  </si>
  <si>
    <t>iunie 2019</t>
  </si>
  <si>
    <t>IULIE 2019</t>
  </si>
  <si>
    <t xml:space="preserve">1Euro 4,7354 BNR 18/09/2019)              </t>
  </si>
  <si>
    <t>iulie 2019</t>
  </si>
  <si>
    <t>august 2019</t>
  </si>
  <si>
    <t>AUGUST 2019</t>
  </si>
  <si>
    <t>Iulie 2019'</t>
  </si>
  <si>
    <t>August 2019'</t>
  </si>
  <si>
    <t xml:space="preserve">1Euro 4,7556 BNR 18/10/2019)              </t>
  </si>
  <si>
    <t>septembrie 2019</t>
  </si>
  <si>
    <t>SEPTEMBRIE 2019</t>
  </si>
  <si>
    <t>Septembrie 2019'</t>
  </si>
  <si>
    <t xml:space="preserve">1Euro 4,7729 BNR 18/11/2019)              </t>
  </si>
  <si>
    <t>OCTOMBRIE 2019</t>
  </si>
  <si>
    <t>Octombrie 2019'</t>
  </si>
  <si>
    <t>octombrie 2019</t>
  </si>
  <si>
    <t xml:space="preserve">1Euro 4,7773 BNR 18/12/2019)              </t>
  </si>
  <si>
    <t>NOIEMBRIE 2019</t>
  </si>
  <si>
    <t>noiembrie 2019</t>
  </si>
  <si>
    <t xml:space="preserve">1Euro 4,7788 BNR 20/01/2020)              </t>
  </si>
  <si>
    <t>Noiembrie 2019'</t>
  </si>
  <si>
    <t>DECEMBRIE 2019</t>
  </si>
  <si>
    <t>Decembrie 2019'</t>
  </si>
  <si>
    <t>decembrie 2019</t>
  </si>
  <si>
    <t xml:space="preserve">1Euro 4,7800 BNR 18/02/2020)              </t>
  </si>
  <si>
    <t>IANUARIE 2020</t>
  </si>
  <si>
    <t>Ianuarie 2020'</t>
  </si>
  <si>
    <t xml:space="preserve">1Euro 4,8438 BNR 18/03/2020)              </t>
  </si>
  <si>
    <t>ianuarie 2020</t>
  </si>
  <si>
    <t>(BNR  16/04/2020)</t>
  </si>
  <si>
    <t>Numar participanti pentru care se efectueaza viramente in luna    FEBRUARIE 2020</t>
  </si>
  <si>
    <t>Numar participanti pentru care nu se efectueaza viramente in luna FEBRUARIE 2020</t>
  </si>
  <si>
    <t>Numar participanti cu sume negative prin actualizare la luna FEBRUARIE 2020</t>
  </si>
  <si>
    <t>FEBRUARIE 2020</t>
  </si>
  <si>
    <t>Februarie 2020'</t>
  </si>
  <si>
    <t xml:space="preserve">1Euro 4,8360 BNR 16/04/2020)              </t>
  </si>
  <si>
    <t>Numar participanti in Registrul Participantilor la luna de referinta  IANUARIE 2020</t>
  </si>
  <si>
    <t>Transferuri validate catre alte fonduri la luna de referinta FEBRUARIE 2020</t>
  </si>
  <si>
    <t>Transferuri validate de la alte fonduri la luna de referinta   FEBRUARIE 2020</t>
  </si>
  <si>
    <t>Acte aderare validate pentru luna de referinta  FEBRUARIE 2020</t>
  </si>
  <si>
    <t>Asigurati repartizati aleatoriu la luna de referinta  FEBRUARIE 2020</t>
  </si>
  <si>
    <t>Numar participanti in Registrul participantilor dupa repartizarea aleatorie la luna de referinta   FEBRUARIE 2020</t>
  </si>
  <si>
    <t>Numar de participanti pentru care se fac viramente in luna de referinta FEBRUARIE 2020</t>
  </si>
  <si>
    <t>februarie 2020</t>
  </si>
  <si>
    <t>Situatie centralizatoare
privind numarul participantilor si contributiile virate la fondurile de pensii administrate privat
aferente lunii de referinta FEBRUARIE 2020</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</si>
  <si>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</si>
  <si>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</si>
  <si>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</si>
  <si>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</si>
  <si>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</si>
  <si>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FEBRUARIE 2020</t>
  </si>
  <si>
    <t xml:space="preserve">1Euro 4,7525 
BNR (18/03/2019)              </t>
  </si>
  <si>
    <t xml:space="preserve">1Euro 4,7619 
BNR (18/04/2019)              </t>
  </si>
  <si>
    <t xml:space="preserve">1Euro 4,7607 
BNR (20/05/2019)              </t>
  </si>
  <si>
    <t xml:space="preserve">1Euro 4,7249 
BNR (18/06/2019)              </t>
  </si>
  <si>
    <t xml:space="preserve">1Euro 4,7326 
BNR (18/07/2019)              </t>
  </si>
  <si>
    <t xml:space="preserve">1Euro 4,7284 
BNR (19/08/2019)              </t>
  </si>
  <si>
    <t xml:space="preserve">1Euro 4,7354 
BNR (18/09/2019)              </t>
  </si>
  <si>
    <t xml:space="preserve">1Euro 4,7556 
BNR (18/10/2019)              </t>
  </si>
  <si>
    <t xml:space="preserve">1Euro 4,7729 
BNR (18/11/2019)              </t>
  </si>
  <si>
    <t xml:space="preserve">1Euro 4,7788 
BNR (20/01/2020)              </t>
  </si>
  <si>
    <t xml:space="preserve">1Euro 4,7800 
BNR (18/02/2020)              </t>
  </si>
  <si>
    <t xml:space="preserve">1Euro 4,8438 
BNR (18/03/2020)              </t>
  </si>
  <si>
    <t xml:space="preserve">1Euro 4,8360 
BNR (16/04/2020)              </t>
  </si>
  <si>
    <t>Situatie centralizatoare                
privind valoarea in Euro a viramentelor catre fondurile de pensii administrate privat 
aferente lunilor de referinta IANUARIE 2019 - FEBRUARIE 2020</t>
  </si>
  <si>
    <t xml:space="preserve">1Euro 4,7525 
BNR 18/03/2019)              </t>
  </si>
  <si>
    <t xml:space="preserve">1Euro 4,7619 
BNR 18/04/2019)              </t>
  </si>
  <si>
    <t xml:space="preserve">1Euro 4,7606 
BNR 20/05/2019)              </t>
  </si>
  <si>
    <t xml:space="preserve">1Euro 4,7249 
BNR 18/06/2019)              </t>
  </si>
  <si>
    <t xml:space="preserve">1Euro 4,7326 
BNR 18/07/2019)              </t>
  </si>
  <si>
    <t xml:space="preserve">1Euro 4,7284 
BNR 19/08/2019)              </t>
  </si>
  <si>
    <t xml:space="preserve">1Euro 4,7354 
BNR 18/09/2019)              </t>
  </si>
  <si>
    <t xml:space="preserve">1Euro 4,7556 
BNR 18/10/2019)              </t>
  </si>
  <si>
    <t xml:space="preserve">1Euro 4,7729 
BNR 18/11/2019)              </t>
  </si>
  <si>
    <t xml:space="preserve">1Euro 4,7788 
BNR 20/01/2020)              </t>
  </si>
  <si>
    <t xml:space="preserve">1Euro 4,7800 
BNR 18/02/2020)              </t>
  </si>
  <si>
    <t xml:space="preserve">1Euro 4,8438 
BNR 18/03/2020)              </t>
  </si>
  <si>
    <t>Situatie centralizatoare               
privind evolutia contributiei medii in Euro la pilonul II a participantilor pana la luna de referinta 
FEBRUARIE 2020</t>
  </si>
  <si>
    <t xml:space="preserve">1Euro 4,8360 
BNR 16/04/2020)              </t>
  </si>
  <si>
    <t>Nr. 
crt.</t>
  </si>
  <si>
    <t xml:space="preserve">1Euro 4,7773
BNR 18/12/2019)              </t>
  </si>
  <si>
    <t>Situatie centralizatoare           
privind repartizarea participantilor dupa judetul 
angajatorului la luna de referinta FEBRUARIE 2020</t>
  </si>
  <si>
    <t>Situatie centralizatoare privind repartizarea participantilor
 dupa judetul de domiciliu pentru care se fac viramente 
la luna de referinta FEBRUARIE 2020</t>
  </si>
  <si>
    <t>Situatie centralizatoare privind numarul de participanti  
care nu figurează cu declaraţii depuse 
in sistemul public de pensii</t>
  </si>
  <si>
    <t>Situatie centralizatoare    
privind repartizarea pe sexe a participantilor    
aferente lunii de referinta FEBRUARIE 2020</t>
  </si>
  <si>
    <t>Situatie centralizatoare              
privind repartizarea pe sexe si varste a participantilor              
aferente lunii de referinta FEBRUARIE 2020</t>
  </si>
</sst>
</file>

<file path=xl/styles.xml><?xml version="1.0" encoding="utf-8"?>
<styleSheet xmlns="http://schemas.openxmlformats.org/spreadsheetml/2006/main">
  <numFmts count="1">
    <numFmt numFmtId="165" formatCode="#,##0.0000"/>
  </numFmts>
  <fonts count="36">
    <font>
      <sz val="10"/>
      <name val="Arial"/>
      <charset val="238"/>
    </font>
    <font>
      <sz val="10"/>
      <name val="Arial"/>
      <charset val="238"/>
    </font>
    <font>
      <b/>
      <sz val="12"/>
      <name val="Arial"/>
      <family val="2"/>
    </font>
    <font>
      <sz val="12"/>
      <name val="Arial"/>
      <family val="2"/>
    </font>
    <font>
      <b/>
      <sz val="14"/>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
      <b/>
      <i/>
      <sz val="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39997558519241921"/>
        <bgColor indexed="64"/>
      </patternFill>
    </fill>
    <fill>
      <patternFill patternType="solid">
        <fgColor theme="7" tint="0.7999816888943144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1" fillId="0" borderId="0"/>
    <xf numFmtId="0" fontId="5" fillId="0" borderId="0"/>
    <xf numFmtId="0" fontId="19"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152">
    <xf numFmtId="0" fontId="0" fillId="0" borderId="0" xfId="0"/>
    <xf numFmtId="3" fontId="4" fillId="0" borderId="0" xfId="0" applyNumberFormat="1" applyFont="1" applyBorder="1"/>
    <xf numFmtId="3" fontId="0" fillId="0" borderId="0" xfId="0" applyNumberFormat="1"/>
    <xf numFmtId="0" fontId="26" fillId="0" borderId="0" xfId="0" applyFont="1"/>
    <xf numFmtId="0" fontId="3" fillId="0" borderId="0" xfId="38" applyFont="1"/>
    <xf numFmtId="10" fontId="3" fillId="0" borderId="0" xfId="38" applyNumberFormat="1" applyFont="1"/>
    <xf numFmtId="0" fontId="28" fillId="0" borderId="0" xfId="0" applyFont="1" applyAlignment="1">
      <alignment horizontal="right"/>
    </xf>
    <xf numFmtId="165" fontId="28" fillId="0" borderId="0" xfId="0" applyNumberFormat="1" applyFont="1" applyAlignment="1">
      <alignment horizontal="left" vertical="center"/>
    </xf>
    <xf numFmtId="0" fontId="28" fillId="0" borderId="0" xfId="0" applyFont="1"/>
    <xf numFmtId="4" fontId="0" fillId="0" borderId="0" xfId="0" applyNumberFormat="1"/>
    <xf numFmtId="0" fontId="31" fillId="0" borderId="0" xfId="38" applyFont="1"/>
    <xf numFmtId="3" fontId="3" fillId="0" borderId="0" xfId="38" applyNumberFormat="1" applyFont="1"/>
    <xf numFmtId="0" fontId="32" fillId="0" borderId="0" xfId="0" applyFont="1" applyAlignment="1">
      <alignment horizontal="right"/>
    </xf>
    <xf numFmtId="165" fontId="33" fillId="0" borderId="0" xfId="0" quotePrefix="1" applyNumberFormat="1" applyFont="1" applyAlignment="1">
      <alignment horizontal="left"/>
    </xf>
    <xf numFmtId="0" fontId="32" fillId="0" borderId="0" xfId="0" applyFont="1"/>
    <xf numFmtId="0" fontId="25" fillId="24" borderId="17" xfId="0" applyFont="1" applyFill="1" applyBorder="1" applyAlignment="1">
      <alignment horizontal="centerContinuous"/>
    </xf>
    <xf numFmtId="0" fontId="25" fillId="24" borderId="13" xfId="0" applyFont="1" applyFill="1" applyBorder="1" applyAlignment="1">
      <alignment horizontal="centerContinuous"/>
    </xf>
    <xf numFmtId="3" fontId="25" fillId="24" borderId="13" xfId="0" applyNumberFormat="1" applyFont="1" applyFill="1" applyBorder="1"/>
    <xf numFmtId="10" fontId="25" fillId="24" borderId="13" xfId="0" applyNumberFormat="1" applyFont="1" applyFill="1" applyBorder="1"/>
    <xf numFmtId="4" fontId="25" fillId="24" borderId="13" xfId="0" applyNumberFormat="1" applyFont="1" applyFill="1" applyBorder="1"/>
    <xf numFmtId="3" fontId="25" fillId="24" borderId="14" xfId="0" applyNumberFormat="1" applyFont="1" applyFill="1" applyBorder="1"/>
    <xf numFmtId="0" fontId="24" fillId="25" borderId="10" xfId="0" applyFont="1" applyFill="1" applyBorder="1" applyAlignment="1">
      <alignment horizontal="center"/>
    </xf>
    <xf numFmtId="0" fontId="30" fillId="25" borderId="11" xfId="0" applyFont="1" applyFill="1" applyBorder="1" applyAlignment="1">
      <alignment horizontal="left"/>
    </xf>
    <xf numFmtId="3" fontId="25" fillId="25" borderId="11" xfId="0" applyNumberFormat="1" applyFont="1" applyFill="1" applyBorder="1"/>
    <xf numFmtId="10" fontId="25" fillId="25" borderId="11" xfId="0" applyNumberFormat="1" applyFont="1" applyFill="1" applyBorder="1"/>
    <xf numFmtId="4" fontId="25" fillId="25" borderId="11" xfId="0" applyNumberFormat="1" applyFont="1" applyFill="1" applyBorder="1"/>
    <xf numFmtId="3" fontId="25" fillId="25" borderId="12" xfId="0" applyNumberFormat="1" applyFont="1" applyFill="1" applyBorder="1"/>
    <xf numFmtId="0" fontId="24" fillId="25" borderId="10" xfId="0" quotePrefix="1" applyFont="1" applyFill="1" applyBorder="1" applyAlignment="1">
      <alignment horizontal="center"/>
    </xf>
    <xf numFmtId="0" fontId="24" fillId="25" borderId="11" xfId="0" applyFont="1" applyFill="1" applyBorder="1" applyAlignment="1">
      <alignment horizontal="left"/>
    </xf>
    <xf numFmtId="0" fontId="24" fillId="24" borderId="11" xfId="0" applyFont="1" applyFill="1" applyBorder="1" applyAlignment="1">
      <alignment horizontal="center" vertical="center" wrapText="1"/>
    </xf>
    <xf numFmtId="0" fontId="24" fillId="24" borderId="12" xfId="0" applyFont="1" applyFill="1" applyBorder="1" applyAlignment="1">
      <alignment horizontal="center" vertical="center" wrapText="1"/>
    </xf>
    <xf numFmtId="3" fontId="25" fillId="24" borderId="14" xfId="0" applyNumberFormat="1" applyFont="1" applyFill="1" applyBorder="1" applyAlignment="1">
      <alignment horizontal="right"/>
    </xf>
    <xf numFmtId="0" fontId="24" fillId="25" borderId="11" xfId="0" applyFont="1" applyFill="1" applyBorder="1"/>
    <xf numFmtId="3" fontId="24" fillId="25" borderId="11" xfId="0" applyNumberFormat="1" applyFont="1" applyFill="1" applyBorder="1"/>
    <xf numFmtId="0" fontId="24" fillId="24" borderId="20" xfId="0" applyFont="1" applyFill="1" applyBorder="1" applyAlignment="1">
      <alignment vertical="center"/>
    </xf>
    <xf numFmtId="0" fontId="24" fillId="24" borderId="15" xfId="0" applyFont="1" applyFill="1" applyBorder="1" applyAlignment="1">
      <alignment vertical="center"/>
    </xf>
    <xf numFmtId="3" fontId="25" fillId="25" borderId="21" xfId="0" applyNumberFormat="1" applyFont="1" applyFill="1" applyBorder="1"/>
    <xf numFmtId="0" fontId="32" fillId="24" borderId="11" xfId="0" applyFont="1" applyFill="1" applyBorder="1" applyAlignment="1">
      <alignment vertical="center" wrapText="1"/>
    </xf>
    <xf numFmtId="0" fontId="24" fillId="25" borderId="10" xfId="0" applyFont="1" applyFill="1" applyBorder="1" applyAlignment="1">
      <alignment horizontal="center" vertical="center"/>
    </xf>
    <xf numFmtId="0" fontId="32" fillId="24" borderId="21" xfId="0" applyFont="1" applyFill="1" applyBorder="1" applyAlignment="1">
      <alignment vertical="center" wrapText="1"/>
    </xf>
    <xf numFmtId="3" fontId="25" fillId="24" borderId="22" xfId="0" applyNumberFormat="1" applyFont="1" applyFill="1" applyBorder="1"/>
    <xf numFmtId="0" fontId="32" fillId="24" borderId="12" xfId="0" applyFont="1" applyFill="1" applyBorder="1" applyAlignment="1">
      <alignment vertical="center" wrapText="1"/>
    </xf>
    <xf numFmtId="165" fontId="25" fillId="25" borderId="11" xfId="0" applyNumberFormat="1" applyFont="1" applyFill="1" applyBorder="1"/>
    <xf numFmtId="0" fontId="30" fillId="25" borderId="11" xfId="0" applyFont="1" applyFill="1" applyBorder="1"/>
    <xf numFmtId="0" fontId="25" fillId="25" borderId="11" xfId="0" applyFont="1" applyFill="1" applyBorder="1"/>
    <xf numFmtId="0" fontId="24" fillId="24" borderId="11" xfId="0" applyFont="1" applyFill="1" applyBorder="1" applyAlignment="1">
      <alignment wrapText="1"/>
    </xf>
    <xf numFmtId="0" fontId="24" fillId="24" borderId="12" xfId="0" applyFont="1" applyFill="1" applyBorder="1" applyAlignment="1">
      <alignment wrapText="1"/>
    </xf>
    <xf numFmtId="17" fontId="24" fillId="24" borderId="23" xfId="0" quotePrefix="1" applyNumberFormat="1" applyFont="1" applyFill="1" applyBorder="1" applyAlignment="1">
      <alignment horizontal="center" vertical="center" wrapText="1"/>
    </xf>
    <xf numFmtId="3" fontId="25" fillId="25" borderId="17" xfId="0" applyNumberFormat="1" applyFont="1" applyFill="1" applyBorder="1"/>
    <xf numFmtId="3" fontId="25" fillId="25" borderId="13" xfId="0" applyNumberFormat="1" applyFont="1" applyFill="1" applyBorder="1"/>
    <xf numFmtId="3" fontId="25" fillId="25" borderId="14" xfId="0" applyNumberFormat="1" applyFont="1" applyFill="1" applyBorder="1"/>
    <xf numFmtId="3" fontId="25" fillId="25" borderId="24" xfId="0" applyNumberFormat="1" applyFont="1" applyFill="1" applyBorder="1"/>
    <xf numFmtId="3" fontId="25" fillId="25" borderId="25" xfId="0" applyNumberFormat="1" applyFont="1" applyFill="1" applyBorder="1"/>
    <xf numFmtId="0" fontId="24" fillId="24" borderId="10" xfId="38" applyFont="1" applyFill="1" applyBorder="1" applyAlignment="1">
      <alignment horizontal="center"/>
    </xf>
    <xf numFmtId="0" fontId="24" fillId="24" borderId="11" xfId="38" applyFont="1" applyFill="1" applyBorder="1" applyAlignment="1">
      <alignment horizontal="center"/>
    </xf>
    <xf numFmtId="10" fontId="24" fillId="24" borderId="12" xfId="38" applyNumberFormat="1" applyFont="1" applyFill="1" applyBorder="1" applyAlignment="1">
      <alignment horizontal="center"/>
    </xf>
    <xf numFmtId="0" fontId="25" fillId="24" borderId="17" xfId="38" applyFont="1" applyFill="1" applyBorder="1"/>
    <xf numFmtId="0" fontId="25" fillId="24" borderId="13" xfId="38" applyFont="1" applyFill="1" applyBorder="1"/>
    <xf numFmtId="10" fontId="25" fillId="24" borderId="14" xfId="38" applyNumberFormat="1" applyFont="1" applyFill="1" applyBorder="1"/>
    <xf numFmtId="0" fontId="25" fillId="25" borderId="10" xfId="38" applyFont="1" applyFill="1" applyBorder="1"/>
    <xf numFmtId="0" fontId="25" fillId="25" borderId="11" xfId="38" applyFont="1" applyFill="1" applyBorder="1"/>
    <xf numFmtId="10" fontId="25" fillId="25" borderId="12" xfId="38" applyNumberFormat="1" applyFont="1" applyFill="1" applyBorder="1"/>
    <xf numFmtId="0" fontId="24" fillId="24" borderId="12" xfId="38" applyFont="1" applyFill="1" applyBorder="1" applyAlignment="1">
      <alignment horizontal="center" vertical="center" wrapText="1"/>
    </xf>
    <xf numFmtId="0" fontId="24" fillId="24" borderId="12" xfId="38" applyFont="1" applyFill="1" applyBorder="1" applyAlignment="1">
      <alignment horizontal="center"/>
    </xf>
    <xf numFmtId="0" fontId="25" fillId="25" borderId="10" xfId="38" applyFont="1" applyFill="1" applyBorder="1" applyAlignment="1">
      <alignment horizontal="center"/>
    </xf>
    <xf numFmtId="3" fontId="25" fillId="25" borderId="12" xfId="37" applyNumberFormat="1" applyFont="1" applyFill="1" applyBorder="1"/>
    <xf numFmtId="3" fontId="25" fillId="24" borderId="14" xfId="37" applyNumberFormat="1" applyFont="1" applyFill="1" applyBorder="1"/>
    <xf numFmtId="17" fontId="25" fillId="25" borderId="10" xfId="0" quotePrefix="1" applyNumberFormat="1" applyFont="1" applyFill="1" applyBorder="1"/>
    <xf numFmtId="17" fontId="25" fillId="25" borderId="17" xfId="0" quotePrefix="1" applyNumberFormat="1" applyFont="1" applyFill="1" applyBorder="1"/>
    <xf numFmtId="0" fontId="24" fillId="24" borderId="11" xfId="0" applyFont="1" applyFill="1" applyBorder="1" applyAlignment="1">
      <alignment horizontal="center" vertical="center" wrapText="1"/>
    </xf>
    <xf numFmtId="0" fontId="24" fillId="24" borderId="12" xfId="0" applyFont="1" applyFill="1" applyBorder="1" applyAlignment="1">
      <alignment horizontal="center" vertical="center" wrapText="1"/>
    </xf>
    <xf numFmtId="17" fontId="24" fillId="24" borderId="19" xfId="0" quotePrefix="1" applyNumberFormat="1" applyFont="1" applyFill="1" applyBorder="1" applyAlignment="1">
      <alignment horizontal="center" vertical="center" wrapText="1"/>
    </xf>
    <xf numFmtId="17" fontId="24" fillId="24" borderId="18" xfId="0" quotePrefix="1" applyNumberFormat="1" applyFont="1" applyFill="1" applyBorder="1" applyAlignment="1">
      <alignment horizontal="center" vertical="center" wrapText="1"/>
    </xf>
    <xf numFmtId="0" fontId="24" fillId="24" borderId="18"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26" xfId="0" applyFont="1" applyFill="1" applyBorder="1" applyAlignment="1">
      <alignment horizontal="center" vertical="center" wrapText="1"/>
    </xf>
    <xf numFmtId="0" fontId="24" fillId="24" borderId="20" xfId="0" applyFont="1" applyFill="1" applyBorder="1" applyAlignment="1">
      <alignment horizontal="center" vertical="center"/>
    </xf>
    <xf numFmtId="0" fontId="24" fillId="24" borderId="15" xfId="0" applyFont="1" applyFill="1" applyBorder="1" applyAlignment="1">
      <alignment horizontal="center" vertical="center"/>
    </xf>
    <xf numFmtId="0" fontId="24" fillId="24" borderId="11" xfId="0" applyFont="1" applyFill="1" applyBorder="1" applyAlignment="1">
      <alignment horizontal="center" vertical="center" wrapText="1"/>
    </xf>
    <xf numFmtId="3" fontId="24" fillId="24" borderId="11" xfId="0" applyNumberFormat="1" applyFont="1" applyFill="1" applyBorder="1" applyAlignment="1">
      <alignment horizontal="center" vertical="center" wrapText="1"/>
    </xf>
    <xf numFmtId="3" fontId="24" fillId="24" borderId="12" xfId="0" applyNumberFormat="1" applyFont="1" applyFill="1" applyBorder="1" applyAlignment="1">
      <alignment horizontal="center" vertical="center" wrapText="1"/>
    </xf>
    <xf numFmtId="0" fontId="30" fillId="24" borderId="10"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NumberFormat="1" applyFont="1" applyAlignment="1">
      <alignment horizontal="left" vertical="top" wrapText="1"/>
    </xf>
    <xf numFmtId="0" fontId="5" fillId="0" borderId="0" xfId="0" applyFont="1" applyAlignment="1">
      <alignment horizontal="left" wrapText="1"/>
    </xf>
    <xf numFmtId="0" fontId="0" fillId="0" borderId="0" xfId="0" applyAlignment="1">
      <alignment horizontal="left"/>
    </xf>
    <xf numFmtId="17" fontId="24" fillId="24" borderId="12" xfId="0" quotePrefix="1" applyNumberFormat="1" applyFont="1" applyFill="1" applyBorder="1" applyAlignment="1">
      <alignment horizontal="center" vertical="center" wrapText="1"/>
    </xf>
    <xf numFmtId="0" fontId="24" fillId="24" borderId="21" xfId="0" applyFont="1" applyFill="1" applyBorder="1" applyAlignment="1">
      <alignment horizontal="center" vertical="center" wrapText="1"/>
    </xf>
    <xf numFmtId="17" fontId="24" fillId="24" borderId="11" xfId="0" quotePrefix="1" applyNumberFormat="1" applyFont="1" applyFill="1" applyBorder="1" applyAlignment="1">
      <alignment horizontal="center" vertical="center" wrapText="1"/>
    </xf>
    <xf numFmtId="0" fontId="24" fillId="24" borderId="23" xfId="0" applyFont="1" applyFill="1" applyBorder="1" applyAlignment="1">
      <alignment horizontal="center" vertical="center" wrapText="1"/>
    </xf>
    <xf numFmtId="0" fontId="24" fillId="24" borderId="19" xfId="0" applyFont="1" applyFill="1" applyBorder="1" applyAlignment="1">
      <alignment horizontal="center" vertical="center" wrapText="1"/>
    </xf>
    <xf numFmtId="17" fontId="24" fillId="24" borderId="19" xfId="0" quotePrefix="1" applyNumberFormat="1" applyFont="1" applyFill="1" applyBorder="1" applyAlignment="1">
      <alignment horizontal="center" vertical="center" wrapText="1"/>
    </xf>
    <xf numFmtId="0" fontId="25" fillId="24" borderId="17" xfId="0" applyFont="1" applyFill="1" applyBorder="1" applyAlignment="1">
      <alignment horizontal="center"/>
    </xf>
    <xf numFmtId="0" fontId="25" fillId="24" borderId="13" xfId="0" applyFont="1" applyFill="1" applyBorder="1" applyAlignment="1">
      <alignment horizontal="center"/>
    </xf>
    <xf numFmtId="17" fontId="24" fillId="24" borderId="18" xfId="0" quotePrefix="1" applyNumberFormat="1" applyFont="1" applyFill="1" applyBorder="1" applyAlignment="1">
      <alignment horizontal="center" vertical="center" wrapText="1"/>
    </xf>
    <xf numFmtId="0" fontId="24" fillId="24" borderId="20"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11" xfId="0" quotePrefix="1" applyFont="1" applyFill="1" applyBorder="1" applyAlignment="1">
      <alignment horizontal="center" vertical="center" wrapText="1"/>
    </xf>
    <xf numFmtId="0" fontId="24" fillId="24" borderId="21" xfId="0" quotePrefix="1" applyFont="1" applyFill="1" applyBorder="1" applyAlignment="1">
      <alignment horizontal="center" vertical="center" wrapText="1"/>
    </xf>
    <xf numFmtId="0" fontId="24" fillId="24" borderId="19" xfId="0" quotePrefix="1" applyFont="1" applyFill="1" applyBorder="1" applyAlignment="1">
      <alignment horizontal="center" vertical="center" wrapText="1"/>
    </xf>
    <xf numFmtId="0" fontId="24" fillId="24" borderId="18"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12" xfId="0" quotePrefix="1" applyFont="1" applyFill="1" applyBorder="1" applyAlignment="1">
      <alignment horizontal="center" vertical="center" wrapText="1"/>
    </xf>
    <xf numFmtId="0" fontId="24" fillId="24" borderId="10" xfId="0" applyFont="1" applyFill="1" applyBorder="1" applyAlignment="1">
      <alignment horizontal="center" vertical="center"/>
    </xf>
    <xf numFmtId="0" fontId="5" fillId="24" borderId="11"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24" fillId="24" borderId="23" xfId="0" applyFont="1" applyFill="1" applyBorder="1" applyAlignment="1">
      <alignment horizontal="center" vertical="center"/>
    </xf>
    <xf numFmtId="0" fontId="24" fillId="24" borderId="10" xfId="38" applyFont="1" applyFill="1" applyBorder="1" applyAlignment="1">
      <alignment horizontal="center"/>
    </xf>
    <xf numFmtId="0" fontId="24" fillId="24" borderId="11" xfId="38" applyFont="1" applyFill="1" applyBorder="1" applyAlignment="1">
      <alignment horizontal="center"/>
    </xf>
    <xf numFmtId="0" fontId="24" fillId="24" borderId="12" xfId="38" applyFont="1" applyFill="1" applyBorder="1" applyAlignment="1">
      <alignment horizontal="center"/>
    </xf>
    <xf numFmtId="0" fontId="2" fillId="0" borderId="0" xfId="38" applyFont="1" applyAlignment="1">
      <alignment horizontal="center"/>
    </xf>
    <xf numFmtId="0" fontId="24" fillId="24" borderId="26" xfId="38" applyFont="1" applyFill="1" applyBorder="1" applyAlignment="1">
      <alignment horizontal="center" vertical="center" wrapText="1"/>
    </xf>
    <xf numFmtId="0" fontId="24" fillId="24" borderId="20" xfId="38" applyFont="1" applyFill="1" applyBorder="1" applyAlignment="1">
      <alignment horizontal="center" vertical="center"/>
    </xf>
    <xf numFmtId="0" fontId="24" fillId="24" borderId="15" xfId="38" applyFont="1" applyFill="1" applyBorder="1" applyAlignment="1">
      <alignment horizontal="center" vertical="center"/>
    </xf>
    <xf numFmtId="0" fontId="24" fillId="24" borderId="10" xfId="38" applyFont="1" applyFill="1" applyBorder="1" applyAlignment="1">
      <alignment horizontal="center" vertical="center"/>
    </xf>
    <xf numFmtId="0" fontId="24" fillId="24" borderId="11" xfId="38" applyFont="1" applyFill="1" applyBorder="1" applyAlignment="1">
      <alignment horizontal="center" vertical="center"/>
    </xf>
    <xf numFmtId="0" fontId="24" fillId="24" borderId="26" xfId="37" applyFont="1" applyFill="1" applyBorder="1" applyAlignment="1">
      <alignment horizontal="center" vertical="center" wrapText="1"/>
    </xf>
    <xf numFmtId="0" fontId="24" fillId="24" borderId="20" xfId="37" applyFont="1" applyFill="1" applyBorder="1" applyAlignment="1">
      <alignment horizontal="center" vertical="center"/>
    </xf>
    <xf numFmtId="0" fontId="24" fillId="24" borderId="15" xfId="37" applyFont="1" applyFill="1" applyBorder="1" applyAlignment="1">
      <alignment horizontal="center" vertical="center"/>
    </xf>
    <xf numFmtId="3" fontId="25" fillId="24" borderId="17" xfId="0" applyNumberFormat="1" applyFont="1" applyFill="1" applyBorder="1" applyAlignment="1">
      <alignment horizontal="center"/>
    </xf>
    <xf numFmtId="3" fontId="25" fillId="24" borderId="13" xfId="0" applyNumberFormat="1" applyFont="1" applyFill="1" applyBorder="1" applyAlignment="1">
      <alignment horizontal="center"/>
    </xf>
    <xf numFmtId="0" fontId="24" fillId="24" borderId="16" xfId="0" applyFont="1" applyFill="1" applyBorder="1" applyAlignment="1">
      <alignment horizontal="center" vertical="center" wrapText="1"/>
    </xf>
    <xf numFmtId="0" fontId="24" fillId="24" borderId="29" xfId="0" applyFont="1" applyFill="1" applyBorder="1" applyAlignment="1">
      <alignment horizontal="center" vertical="center" wrapText="1"/>
    </xf>
    <xf numFmtId="0" fontId="0" fillId="0" borderId="23" xfId="0" applyBorder="1"/>
    <xf numFmtId="0" fontId="24" fillId="24" borderId="10" xfId="0" applyFont="1" applyFill="1" applyBorder="1"/>
    <xf numFmtId="165" fontId="25" fillId="25" borderId="12" xfId="0" applyNumberFormat="1" applyFont="1" applyFill="1" applyBorder="1"/>
    <xf numFmtId="0" fontId="0" fillId="0" borderId="17" xfId="0" applyBorder="1"/>
    <xf numFmtId="0" fontId="35" fillId="24" borderId="13" xfId="0" applyFont="1" applyFill="1" applyBorder="1" applyAlignment="1">
      <alignment vertical="center" wrapText="1"/>
    </xf>
    <xf numFmtId="0" fontId="35" fillId="24" borderId="14" xfId="0" applyFont="1" applyFill="1" applyBorder="1" applyAlignment="1">
      <alignment vertical="center" wrapText="1"/>
    </xf>
    <xf numFmtId="0" fontId="24" fillId="24" borderId="25" xfId="0" applyFont="1" applyFill="1" applyBorder="1" applyAlignment="1">
      <alignment horizontal="center" vertical="center"/>
    </xf>
    <xf numFmtId="0" fontId="24" fillId="24" borderId="28" xfId="0" applyFont="1" applyFill="1" applyBorder="1" applyAlignment="1">
      <alignment horizontal="center" vertical="center"/>
    </xf>
    <xf numFmtId="0" fontId="24" fillId="25" borderId="11" xfId="0" applyFont="1" applyFill="1" applyBorder="1" applyAlignment="1">
      <alignment horizontal="center" vertical="center"/>
    </xf>
    <xf numFmtId="3" fontId="25" fillId="24" borderId="11" xfId="0" applyNumberFormat="1" applyFont="1" applyFill="1" applyBorder="1"/>
    <xf numFmtId="0" fontId="25" fillId="24" borderId="11" xfId="0" applyFont="1" applyFill="1" applyBorder="1" applyAlignment="1">
      <alignment horizontal="center"/>
    </xf>
    <xf numFmtId="0" fontId="24" fillId="24" borderId="26" xfId="0" applyFont="1" applyFill="1" applyBorder="1" applyAlignment="1">
      <alignment horizontal="center" wrapText="1"/>
    </xf>
    <xf numFmtId="0" fontId="24" fillId="24" borderId="20" xfId="0" applyFont="1" applyFill="1" applyBorder="1" applyAlignment="1">
      <alignment horizontal="center"/>
    </xf>
    <xf numFmtId="0" fontId="24" fillId="24" borderId="15" xfId="0" applyFont="1" applyFill="1" applyBorder="1" applyAlignment="1">
      <alignment horizontal="center"/>
    </xf>
    <xf numFmtId="0" fontId="24" fillId="24" borderId="24" xfId="0" applyFont="1" applyFill="1" applyBorder="1" applyAlignment="1">
      <alignment horizontal="center" vertical="center" wrapText="1"/>
    </xf>
    <xf numFmtId="0" fontId="24" fillId="24" borderId="30" xfId="0" applyFont="1" applyFill="1" applyBorder="1" applyAlignment="1">
      <alignment horizontal="center" vertical="center"/>
    </xf>
    <xf numFmtId="0" fontId="25" fillId="25" borderId="12" xfId="0" applyFont="1" applyFill="1" applyBorder="1"/>
    <xf numFmtId="0" fontId="25" fillId="24" borderId="31" xfId="0" applyFont="1" applyFill="1" applyBorder="1" applyAlignment="1">
      <alignment horizontal="center"/>
    </xf>
    <xf numFmtId="0" fontId="25" fillId="24" borderId="22" xfId="0" applyFont="1" applyFill="1" applyBorder="1" applyAlignment="1">
      <alignment horizontal="center"/>
    </xf>
    <xf numFmtId="0" fontId="25" fillId="24" borderId="13" xfId="0" applyFont="1" applyFill="1" applyBorder="1"/>
    <xf numFmtId="0" fontId="25" fillId="24" borderId="14" xfId="0" applyFont="1" applyFill="1" applyBorder="1"/>
    <xf numFmtId="0" fontId="24" fillId="24" borderId="32" xfId="0" applyFont="1" applyFill="1" applyBorder="1" applyAlignment="1">
      <alignment horizontal="center" vertical="center" wrapText="1"/>
    </xf>
    <xf numFmtId="0" fontId="24" fillId="24" borderId="27" xfId="0" applyFont="1" applyFill="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12</xdr:row>
      <xdr:rowOff>9525</xdr:rowOff>
    </xdr:from>
    <xdr:to>
      <xdr:col>12</xdr:col>
      <xdr:colOff>428625</xdr:colOff>
      <xdr:row>36</xdr:row>
      <xdr:rowOff>114300</xdr:rowOff>
    </xdr:to>
    <xdr:pic>
      <xdr:nvPicPr>
        <xdr:cNvPr id="7333" name="Picture 3"/>
        <xdr:cNvPicPr>
          <a:picLocks noChangeAspect="1"/>
        </xdr:cNvPicPr>
      </xdr:nvPicPr>
      <xdr:blipFill>
        <a:blip xmlns:r="http://schemas.openxmlformats.org/officeDocument/2006/relationships" r:embed="rId1" cstate="print"/>
        <a:srcRect/>
        <a:stretch>
          <a:fillRect/>
        </a:stretch>
      </xdr:blipFill>
      <xdr:spPr bwMode="auto">
        <a:xfrm>
          <a:off x="619125" y="7477125"/>
          <a:ext cx="9848850" cy="3990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152400</xdr:rowOff>
    </xdr:from>
    <xdr:to>
      <xdr:col>8</xdr:col>
      <xdr:colOff>1047750</xdr:colOff>
      <xdr:row>32</xdr:row>
      <xdr:rowOff>38100</xdr:rowOff>
    </xdr:to>
    <xdr:pic>
      <xdr:nvPicPr>
        <xdr:cNvPr id="5282" name="Picture 2"/>
        <xdr:cNvPicPr>
          <a:picLocks noChangeAspect="1"/>
        </xdr:cNvPicPr>
      </xdr:nvPicPr>
      <xdr:blipFill>
        <a:blip xmlns:r="http://schemas.openxmlformats.org/officeDocument/2006/relationships" r:embed="rId1" cstate="print"/>
        <a:srcRect/>
        <a:stretch>
          <a:fillRect/>
        </a:stretch>
      </xdr:blipFill>
      <xdr:spPr bwMode="auto">
        <a:xfrm>
          <a:off x="609600" y="3238500"/>
          <a:ext cx="8582025" cy="4095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5</xdr:row>
      <xdr:rowOff>152400</xdr:rowOff>
    </xdr:from>
    <xdr:to>
      <xdr:col>9</xdr:col>
      <xdr:colOff>990600</xdr:colOff>
      <xdr:row>30</xdr:row>
      <xdr:rowOff>47625</xdr:rowOff>
    </xdr:to>
    <xdr:pic>
      <xdr:nvPicPr>
        <xdr:cNvPr id="6306" name="Picture 2"/>
        <xdr:cNvPicPr>
          <a:picLocks noChangeAspect="1"/>
        </xdr:cNvPicPr>
      </xdr:nvPicPr>
      <xdr:blipFill>
        <a:blip xmlns:r="http://schemas.openxmlformats.org/officeDocument/2006/relationships" r:embed="rId1" cstate="print"/>
        <a:srcRect/>
        <a:stretch>
          <a:fillRect/>
        </a:stretch>
      </xdr:blipFill>
      <xdr:spPr bwMode="auto">
        <a:xfrm>
          <a:off x="628650" y="3333750"/>
          <a:ext cx="9886950" cy="394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1</xdr:row>
      <xdr:rowOff>38100</xdr:rowOff>
    </xdr:from>
    <xdr:to>
      <xdr:col>13</xdr:col>
      <xdr:colOff>390525</xdr:colOff>
      <xdr:row>31</xdr:row>
      <xdr:rowOff>49530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352425" y="6353175"/>
          <a:ext cx="7962900" cy="48691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581025</xdr:colOff>
      <xdr:row>1</xdr:row>
      <xdr:rowOff>19050</xdr:rowOff>
    </xdr:from>
    <xdr:to>
      <xdr:col>14</xdr:col>
      <xdr:colOff>24765</xdr:colOff>
      <xdr:row>31</xdr:row>
      <xdr:rowOff>60960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581025" y="180975"/>
          <a:ext cx="7978140" cy="4899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R16"/>
  <sheetViews>
    <sheetView tabSelected="1" zoomScaleNormal="100" workbookViewId="0">
      <selection activeCell="Q22" sqref="Q22"/>
    </sheetView>
  </sheetViews>
  <sheetFormatPr defaultRowHeight="12.75"/>
  <cols>
    <col min="2" max="2" width="7.5703125" customWidth="1"/>
    <col min="3" max="3" width="18.5703125" style="3" customWidth="1"/>
    <col min="4" max="4" width="13.5703125" customWidth="1"/>
    <col min="5" max="5" width="12.85546875" customWidth="1"/>
    <col min="6" max="6" width="16.7109375" hidden="1" customWidth="1"/>
    <col min="7" max="7" width="11.28515625" hidden="1" customWidth="1"/>
    <col min="8" max="8" width="11.5703125" hidden="1" customWidth="1"/>
    <col min="9" max="9" width="11.42578125" hidden="1" customWidth="1"/>
    <col min="10" max="10" width="12.5703125" hidden="1" customWidth="1"/>
    <col min="11" max="12" width="13.7109375" bestFit="1" customWidth="1"/>
    <col min="13" max="13" width="12.42578125" customWidth="1"/>
    <col min="14" max="14" width="16.42578125" customWidth="1"/>
    <col min="15" max="15" width="9" hidden="1" customWidth="1"/>
    <col min="16" max="16" width="15.42578125" style="2" bestFit="1" customWidth="1"/>
    <col min="17" max="17" width="14.5703125" style="2" customWidth="1"/>
    <col min="18" max="18" width="10.140625" style="2" hidden="1" customWidth="1"/>
  </cols>
  <sheetData>
    <row r="1" spans="2:17">
      <c r="L1" s="9"/>
    </row>
    <row r="2" spans="2:17" ht="13.5" thickBot="1">
      <c r="L2" s="9"/>
    </row>
    <row r="3" spans="2:17" ht="39.75" customHeight="1">
      <c r="B3" s="77" t="s">
        <v>209</v>
      </c>
      <c r="C3" s="78"/>
      <c r="D3" s="78"/>
      <c r="E3" s="78"/>
      <c r="F3" s="78"/>
      <c r="G3" s="78"/>
      <c r="H3" s="78"/>
      <c r="I3" s="78"/>
      <c r="J3" s="78"/>
      <c r="K3" s="78"/>
      <c r="L3" s="78"/>
      <c r="M3" s="78"/>
      <c r="N3" s="78"/>
      <c r="O3" s="78"/>
      <c r="P3" s="78"/>
      <c r="Q3" s="79"/>
    </row>
    <row r="4" spans="2:17" ht="31.5" customHeight="1">
      <c r="B4" s="83" t="s">
        <v>4</v>
      </c>
      <c r="C4" s="84" t="s">
        <v>130</v>
      </c>
      <c r="D4" s="80" t="s">
        <v>98</v>
      </c>
      <c r="E4" s="80" t="s">
        <v>108</v>
      </c>
      <c r="F4" s="80" t="s">
        <v>195</v>
      </c>
      <c r="G4" s="80" t="s">
        <v>196</v>
      </c>
      <c r="H4" s="80"/>
      <c r="I4" s="80"/>
      <c r="J4" s="80" t="s">
        <v>197</v>
      </c>
      <c r="K4" s="80" t="s">
        <v>109</v>
      </c>
      <c r="L4" s="80"/>
      <c r="M4" s="80"/>
      <c r="N4" s="80" t="s">
        <v>110</v>
      </c>
      <c r="O4" s="80" t="s">
        <v>111</v>
      </c>
      <c r="P4" s="81" t="s">
        <v>112</v>
      </c>
      <c r="Q4" s="82" t="s">
        <v>113</v>
      </c>
    </row>
    <row r="5" spans="2:17" ht="51">
      <c r="B5" s="83" t="s">
        <v>4</v>
      </c>
      <c r="C5" s="84"/>
      <c r="D5" s="80"/>
      <c r="E5" s="80"/>
      <c r="F5" s="80"/>
      <c r="G5" s="69" t="s">
        <v>10</v>
      </c>
      <c r="H5" s="69" t="s">
        <v>114</v>
      </c>
      <c r="I5" s="69" t="s">
        <v>101</v>
      </c>
      <c r="J5" s="80"/>
      <c r="K5" s="69" t="s">
        <v>2</v>
      </c>
      <c r="L5" s="69" t="s">
        <v>115</v>
      </c>
      <c r="M5" s="69" t="s">
        <v>116</v>
      </c>
      <c r="N5" s="80"/>
      <c r="O5" s="80"/>
      <c r="P5" s="81"/>
      <c r="Q5" s="82"/>
    </row>
    <row r="6" spans="2:17" ht="15">
      <c r="B6" s="21">
        <v>1</v>
      </c>
      <c r="C6" s="22" t="s">
        <v>140</v>
      </c>
      <c r="D6" s="23">
        <v>1052230</v>
      </c>
      <c r="E6" s="23">
        <v>1097829</v>
      </c>
      <c r="F6" s="23">
        <v>530204</v>
      </c>
      <c r="G6" s="23">
        <v>520188</v>
      </c>
      <c r="H6" s="24">
        <v>0.1423127977229427</v>
      </c>
      <c r="I6" s="24">
        <v>0.49436720108721477</v>
      </c>
      <c r="J6" s="23">
        <v>1838</v>
      </c>
      <c r="K6" s="23">
        <v>101455029</v>
      </c>
      <c r="L6" s="23">
        <v>98981947</v>
      </c>
      <c r="M6" s="23">
        <v>2473082</v>
      </c>
      <c r="N6" s="23">
        <v>20979120.967741933</v>
      </c>
      <c r="O6" s="25">
        <v>39.568017155174111</v>
      </c>
      <c r="P6" s="23">
        <v>2638915043</v>
      </c>
      <c r="Q6" s="26">
        <v>545681357.11331677</v>
      </c>
    </row>
    <row r="7" spans="2:17" ht="15">
      <c r="B7" s="27">
        <v>2</v>
      </c>
      <c r="C7" s="22" t="s">
        <v>117</v>
      </c>
      <c r="D7" s="23">
        <v>1598630</v>
      </c>
      <c r="E7" s="23">
        <v>1670934</v>
      </c>
      <c r="F7" s="23">
        <v>837155</v>
      </c>
      <c r="G7" s="23">
        <v>758763</v>
      </c>
      <c r="H7" s="24">
        <v>0.20758203829894803</v>
      </c>
      <c r="I7" s="24">
        <v>0.47463327974578234</v>
      </c>
      <c r="J7" s="23">
        <v>2712</v>
      </c>
      <c r="K7" s="23">
        <v>152810752</v>
      </c>
      <c r="L7" s="23">
        <v>149917201</v>
      </c>
      <c r="M7" s="23">
        <v>2893551</v>
      </c>
      <c r="N7" s="23">
        <v>31598583.953680728</v>
      </c>
      <c r="O7" s="25">
        <v>37.745201251477596</v>
      </c>
      <c r="P7" s="23">
        <v>3996755657</v>
      </c>
      <c r="Q7" s="26">
        <v>826458986.14557481</v>
      </c>
    </row>
    <row r="8" spans="2:17" ht="15">
      <c r="B8" s="21">
        <v>3</v>
      </c>
      <c r="C8" s="28" t="s">
        <v>0</v>
      </c>
      <c r="D8" s="23">
        <v>674421</v>
      </c>
      <c r="E8" s="23">
        <v>698291</v>
      </c>
      <c r="F8" s="23">
        <v>321984</v>
      </c>
      <c r="G8" s="23">
        <v>351378</v>
      </c>
      <c r="H8" s="24">
        <v>9.612983428739641E-2</v>
      </c>
      <c r="I8" s="24">
        <v>0.52100690814787798</v>
      </c>
      <c r="J8" s="23">
        <v>1059</v>
      </c>
      <c r="K8" s="23">
        <v>54887705</v>
      </c>
      <c r="L8" s="23">
        <v>53220271</v>
      </c>
      <c r="M8" s="23">
        <v>1667434</v>
      </c>
      <c r="N8" s="23">
        <v>11349814.929693962</v>
      </c>
      <c r="O8" s="25">
        <v>35.24962398657685</v>
      </c>
      <c r="P8" s="23">
        <v>1418819033</v>
      </c>
      <c r="Q8" s="26">
        <v>293386896.81555003</v>
      </c>
    </row>
    <row r="9" spans="2:17" ht="15">
      <c r="B9" s="27">
        <v>4</v>
      </c>
      <c r="C9" s="28" t="s">
        <v>1</v>
      </c>
      <c r="D9" s="23">
        <v>460462</v>
      </c>
      <c r="E9" s="23">
        <v>474884</v>
      </c>
      <c r="F9" s="23">
        <v>213278</v>
      </c>
      <c r="G9" s="23">
        <v>246451</v>
      </c>
      <c r="H9" s="24">
        <v>6.7423953093145084E-2</v>
      </c>
      <c r="I9" s="24">
        <v>0.53522549091998906</v>
      </c>
      <c r="J9" s="23">
        <v>733</v>
      </c>
      <c r="K9" s="23">
        <v>36388551</v>
      </c>
      <c r="L9" s="23">
        <v>35184924</v>
      </c>
      <c r="M9" s="23">
        <v>1203627</v>
      </c>
      <c r="N9" s="23">
        <v>7524514.2679900741</v>
      </c>
      <c r="O9" s="25">
        <v>35.280311461988923</v>
      </c>
      <c r="P9" s="23">
        <v>938024777</v>
      </c>
      <c r="Q9" s="26">
        <v>193967075.47559965</v>
      </c>
    </row>
    <row r="10" spans="2:17" ht="15">
      <c r="B10" s="21">
        <v>5</v>
      </c>
      <c r="C10" s="28" t="s">
        <v>118</v>
      </c>
      <c r="D10" s="23">
        <v>940802</v>
      </c>
      <c r="E10" s="23">
        <v>975469</v>
      </c>
      <c r="F10" s="23">
        <v>445380</v>
      </c>
      <c r="G10" s="23">
        <v>493922</v>
      </c>
      <c r="H10" s="24">
        <v>0.13512695732487354</v>
      </c>
      <c r="I10" s="24">
        <v>0.52500100977676489</v>
      </c>
      <c r="J10" s="23">
        <v>1500</v>
      </c>
      <c r="K10" s="23">
        <v>77496502</v>
      </c>
      <c r="L10" s="23">
        <v>75246036</v>
      </c>
      <c r="M10" s="23">
        <v>2250466</v>
      </c>
      <c r="N10" s="23">
        <v>16024917.700578989</v>
      </c>
      <c r="O10" s="25">
        <v>35.980326239568434</v>
      </c>
      <c r="P10" s="23">
        <v>2006018514</v>
      </c>
      <c r="Q10" s="26">
        <v>414809452.853598</v>
      </c>
    </row>
    <row r="11" spans="2:17" ht="15">
      <c r="B11" s="27">
        <v>6</v>
      </c>
      <c r="C11" s="28" t="s">
        <v>119</v>
      </c>
      <c r="D11" s="23">
        <v>775567</v>
      </c>
      <c r="E11" s="23">
        <v>805647</v>
      </c>
      <c r="F11" s="23">
        <v>384174</v>
      </c>
      <c r="G11" s="23">
        <v>390091</v>
      </c>
      <c r="H11" s="24">
        <v>0.1067209193148255</v>
      </c>
      <c r="I11" s="24">
        <v>0.50297524262894111</v>
      </c>
      <c r="J11" s="23">
        <v>1302</v>
      </c>
      <c r="K11" s="23">
        <v>67188720</v>
      </c>
      <c r="L11" s="23">
        <v>65361915</v>
      </c>
      <c r="M11" s="23">
        <v>1826805</v>
      </c>
      <c r="N11" s="23">
        <v>13893449.131513646</v>
      </c>
      <c r="O11" s="25">
        <v>36.164470087808247</v>
      </c>
      <c r="P11" s="23">
        <v>1742529479</v>
      </c>
      <c r="Q11" s="26">
        <v>360324540.73614556</v>
      </c>
    </row>
    <row r="12" spans="2:17" ht="15">
      <c r="B12" s="21">
        <v>7</v>
      </c>
      <c r="C12" s="28" t="s">
        <v>139</v>
      </c>
      <c r="D12" s="23">
        <v>2021089</v>
      </c>
      <c r="E12" s="23">
        <v>2125650</v>
      </c>
      <c r="F12" s="23">
        <v>1122930</v>
      </c>
      <c r="G12" s="23">
        <v>894451</v>
      </c>
      <c r="H12" s="24">
        <v>0.24470349995786875</v>
      </c>
      <c r="I12" s="24">
        <v>0.44255893728578999</v>
      </c>
      <c r="J12" s="23">
        <v>3708</v>
      </c>
      <c r="K12" s="23">
        <v>238770733</v>
      </c>
      <c r="L12" s="23">
        <v>233272725</v>
      </c>
      <c r="M12" s="23">
        <v>5498008</v>
      </c>
      <c r="N12" s="23">
        <v>49373600.703060381</v>
      </c>
      <c r="O12" s="25">
        <v>43.968547196228066</v>
      </c>
      <c r="P12" s="23">
        <v>6219373649</v>
      </c>
      <c r="Q12" s="26">
        <v>1286057412.9445822</v>
      </c>
    </row>
    <row r="13" spans="2:17" ht="15.75" thickBot="1">
      <c r="B13" s="15" t="s">
        <v>5</v>
      </c>
      <c r="C13" s="16"/>
      <c r="D13" s="17">
        <f>SUM(D6:D12)</f>
        <v>7523201</v>
      </c>
      <c r="E13" s="17">
        <f>SUM(E6:E12)</f>
        <v>7848704</v>
      </c>
      <c r="F13" s="17">
        <f>SUM(F6:F12)</f>
        <v>3855105</v>
      </c>
      <c r="G13" s="17">
        <f>SUM(G6:G12)</f>
        <v>3655244</v>
      </c>
      <c r="H13" s="18" t="e">
        <f>G13/#REF!</f>
        <v>#REF!</v>
      </c>
      <c r="I13" s="18">
        <f t="shared" ref="I13" si="0">G13/D13</f>
        <v>0.48586286608585894</v>
      </c>
      <c r="J13" s="17">
        <f>SUM(J6:J12)</f>
        <v>12852</v>
      </c>
      <c r="K13" s="17">
        <f>SUM(K6:K12)</f>
        <v>728997992</v>
      </c>
      <c r="L13" s="17">
        <f>SUM(L6:L12)</f>
        <v>711185019</v>
      </c>
      <c r="M13" s="17">
        <f>SUM(M6:M12)</f>
        <v>17812973</v>
      </c>
      <c r="N13" s="17">
        <f>SUM(N6:N12)</f>
        <v>150744001.65425971</v>
      </c>
      <c r="O13" s="19">
        <f t="shared" ref="O13" si="1">N13/F13</f>
        <v>39.102437327714732</v>
      </c>
      <c r="P13" s="17">
        <f>SUM(P6:P12)</f>
        <v>18960436152</v>
      </c>
      <c r="Q13" s="20">
        <f>SUM(Q6:Q12)</f>
        <v>3920685722.0843668</v>
      </c>
    </row>
    <row r="14" spans="2:17">
      <c r="L14" s="9"/>
    </row>
    <row r="15" spans="2:17">
      <c r="B15" s="12" t="s">
        <v>210</v>
      </c>
      <c r="C15" s="13">
        <v>4.8360000000000003</v>
      </c>
    </row>
    <row r="16" spans="2:17">
      <c r="B16" s="14"/>
      <c r="C16" s="14" t="s">
        <v>194</v>
      </c>
    </row>
  </sheetData>
  <mergeCells count="13">
    <mergeCell ref="B3:Q3"/>
    <mergeCell ref="B4:B5"/>
    <mergeCell ref="C4:C5"/>
    <mergeCell ref="D4:D5"/>
    <mergeCell ref="E4:E5"/>
    <mergeCell ref="F4:F5"/>
    <mergeCell ref="G4:I4"/>
    <mergeCell ref="J4:J5"/>
    <mergeCell ref="K4:M4"/>
    <mergeCell ref="N4:N5"/>
    <mergeCell ref="O4:O5"/>
    <mergeCell ref="P4:P5"/>
    <mergeCell ref="Q4:Q5"/>
  </mergeCells>
  <phoneticPr fontId="29" type="noConversion"/>
  <printOptions horizontalCentered="1"/>
  <pageMargins left="0.196850393700787" right="0.23622047244094499" top="0.59055118110236204" bottom="0.43307086614173201" header="0.35433070866141703" footer="0.196850393700787"/>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9" sqref="H9"/>
    </sheetView>
  </sheetViews>
  <sheetFormatPr defaultRowHeight="15"/>
  <cols>
    <col min="1" max="1" width="9.140625" style="4"/>
    <col min="2" max="2" width="7.85546875" style="4" customWidth="1"/>
    <col min="3" max="3" width="20.140625" style="4" customWidth="1"/>
    <col min="4" max="4" width="13.7109375" style="4" customWidth="1"/>
    <col min="5" max="5" width="16.5703125" style="5" customWidth="1"/>
    <col min="6" max="16384" width="9.140625" style="4"/>
  </cols>
  <sheetData>
    <row r="1" spans="2:5" ht="15.75" thickBot="1"/>
    <row r="2" spans="2:5" ht="48.75" customHeight="1">
      <c r="B2" s="117" t="s">
        <v>246</v>
      </c>
      <c r="C2" s="118"/>
      <c r="D2" s="118"/>
      <c r="E2" s="119"/>
    </row>
    <row r="3" spans="2:5">
      <c r="B3" s="113" t="s">
        <v>6</v>
      </c>
      <c r="C3" s="114"/>
      <c r="D3" s="114" t="s">
        <v>7</v>
      </c>
      <c r="E3" s="115"/>
    </row>
    <row r="4" spans="2:5">
      <c r="B4" s="53" t="s">
        <v>8</v>
      </c>
      <c r="C4" s="54" t="s">
        <v>9</v>
      </c>
      <c r="D4" s="54" t="s">
        <v>10</v>
      </c>
      <c r="E4" s="55" t="s">
        <v>11</v>
      </c>
    </row>
    <row r="5" spans="2:5" ht="15.75">
      <c r="B5" s="59"/>
      <c r="C5" s="60" t="s">
        <v>12</v>
      </c>
      <c r="D5" s="23">
        <v>109717</v>
      </c>
      <c r="E5" s="61">
        <f t="shared" ref="E5:E48" si="0">D5/$D$48</f>
        <v>1.4583818776076831E-2</v>
      </c>
    </row>
    <row r="6" spans="2:5" ht="15.75">
      <c r="B6" s="59" t="s">
        <v>13</v>
      </c>
      <c r="C6" s="60" t="s">
        <v>14</v>
      </c>
      <c r="D6" s="23">
        <v>69148</v>
      </c>
      <c r="E6" s="61">
        <f t="shared" si="0"/>
        <v>9.1913003520708806E-3</v>
      </c>
    </row>
    <row r="7" spans="2:5" ht="15.75">
      <c r="B7" s="59" t="s">
        <v>15</v>
      </c>
      <c r="C7" s="60" t="s">
        <v>16</v>
      </c>
      <c r="D7" s="23">
        <v>97657</v>
      </c>
      <c r="E7" s="61">
        <f t="shared" si="0"/>
        <v>1.2980777730117805E-2</v>
      </c>
    </row>
    <row r="8" spans="2:5" ht="15.75">
      <c r="B8" s="59" t="s">
        <v>17</v>
      </c>
      <c r="C8" s="60" t="s">
        <v>18</v>
      </c>
      <c r="D8" s="23">
        <v>126476</v>
      </c>
      <c r="E8" s="61">
        <f t="shared" si="0"/>
        <v>1.6811460972530178E-2</v>
      </c>
    </row>
    <row r="9" spans="2:5" ht="15.75">
      <c r="B9" s="59" t="s">
        <v>19</v>
      </c>
      <c r="C9" s="60" t="s">
        <v>20</v>
      </c>
      <c r="D9" s="23">
        <v>104730</v>
      </c>
      <c r="E9" s="61">
        <f t="shared" si="0"/>
        <v>1.3920936048365582E-2</v>
      </c>
    </row>
    <row r="10" spans="2:5" ht="15.75">
      <c r="B10" s="59" t="s">
        <v>21</v>
      </c>
      <c r="C10" s="60" t="s">
        <v>22</v>
      </c>
      <c r="D10" s="23">
        <v>158043</v>
      </c>
      <c r="E10" s="61">
        <f t="shared" si="0"/>
        <v>2.1007414264220776E-2</v>
      </c>
    </row>
    <row r="11" spans="2:5" ht="15.75">
      <c r="B11" s="59" t="s">
        <v>23</v>
      </c>
      <c r="C11" s="60" t="s">
        <v>24</v>
      </c>
      <c r="D11" s="23">
        <v>69431</v>
      </c>
      <c r="E11" s="61">
        <f t="shared" si="0"/>
        <v>9.2289173185722412E-3</v>
      </c>
    </row>
    <row r="12" spans="2:5" ht="15.75">
      <c r="B12" s="59" t="s">
        <v>25</v>
      </c>
      <c r="C12" s="60" t="s">
        <v>26</v>
      </c>
      <c r="D12" s="23">
        <v>57941</v>
      </c>
      <c r="E12" s="61">
        <f t="shared" si="0"/>
        <v>7.7016418941883913E-3</v>
      </c>
    </row>
    <row r="13" spans="2:5" ht="15.75">
      <c r="B13" s="59" t="s">
        <v>27</v>
      </c>
      <c r="C13" s="60" t="s">
        <v>28</v>
      </c>
      <c r="D13" s="23">
        <v>139132</v>
      </c>
      <c r="E13" s="61">
        <f t="shared" si="0"/>
        <v>1.8493723615785357E-2</v>
      </c>
    </row>
    <row r="14" spans="2:5" ht="15.75">
      <c r="B14" s="59" t="s">
        <v>29</v>
      </c>
      <c r="C14" s="60" t="s">
        <v>30</v>
      </c>
      <c r="D14" s="23">
        <v>48803</v>
      </c>
      <c r="E14" s="61">
        <f t="shared" si="0"/>
        <v>6.4869993504094864E-3</v>
      </c>
    </row>
    <row r="15" spans="2:5" ht="15.75">
      <c r="B15" s="59" t="s">
        <v>31</v>
      </c>
      <c r="C15" s="60" t="s">
        <v>32</v>
      </c>
      <c r="D15" s="23">
        <v>72143</v>
      </c>
      <c r="E15" s="61">
        <f t="shared" si="0"/>
        <v>9.5894021706983499E-3</v>
      </c>
    </row>
    <row r="16" spans="2:5" ht="15.75">
      <c r="B16" s="59" t="s">
        <v>33</v>
      </c>
      <c r="C16" s="60" t="s">
        <v>34</v>
      </c>
      <c r="D16" s="23">
        <v>47881</v>
      </c>
      <c r="E16" s="61">
        <f t="shared" si="0"/>
        <v>6.3644451344580582E-3</v>
      </c>
    </row>
    <row r="17" spans="2:5" ht="15.75">
      <c r="B17" s="59" t="s">
        <v>35</v>
      </c>
      <c r="C17" s="60" t="s">
        <v>36</v>
      </c>
      <c r="D17" s="23">
        <v>216696</v>
      </c>
      <c r="E17" s="61">
        <f t="shared" si="0"/>
        <v>2.880369672430658E-2</v>
      </c>
    </row>
    <row r="18" spans="2:5" ht="15.75">
      <c r="B18" s="59" t="s">
        <v>37</v>
      </c>
      <c r="C18" s="60" t="s">
        <v>38</v>
      </c>
      <c r="D18" s="23">
        <v>177427</v>
      </c>
      <c r="E18" s="61">
        <f t="shared" si="0"/>
        <v>2.3583977086349281E-2</v>
      </c>
    </row>
    <row r="19" spans="2:5" ht="15.75">
      <c r="B19" s="59" t="s">
        <v>39</v>
      </c>
      <c r="C19" s="60" t="s">
        <v>40</v>
      </c>
      <c r="D19" s="23">
        <v>53808</v>
      </c>
      <c r="E19" s="61">
        <f t="shared" si="0"/>
        <v>7.1522746766967942E-3</v>
      </c>
    </row>
    <row r="20" spans="2:5" ht="15.75">
      <c r="B20" s="59" t="s">
        <v>41</v>
      </c>
      <c r="C20" s="60" t="s">
        <v>42</v>
      </c>
      <c r="D20" s="23">
        <v>68621</v>
      </c>
      <c r="E20" s="61">
        <f t="shared" si="0"/>
        <v>9.1212503826496195E-3</v>
      </c>
    </row>
    <row r="21" spans="2:5" ht="15.75">
      <c r="B21" s="59" t="s">
        <v>43</v>
      </c>
      <c r="C21" s="60" t="s">
        <v>44</v>
      </c>
      <c r="D21" s="23">
        <v>131670</v>
      </c>
      <c r="E21" s="61">
        <f t="shared" si="0"/>
        <v>1.7501858583866096E-2</v>
      </c>
    </row>
    <row r="22" spans="2:5" ht="15.75">
      <c r="B22" s="59" t="s">
        <v>45</v>
      </c>
      <c r="C22" s="60" t="s">
        <v>46</v>
      </c>
      <c r="D22" s="23">
        <v>124160</v>
      </c>
      <c r="E22" s="61">
        <f t="shared" si="0"/>
        <v>1.6503613289077349E-2</v>
      </c>
    </row>
    <row r="23" spans="2:5" ht="15.75">
      <c r="B23" s="59" t="s">
        <v>47</v>
      </c>
      <c r="C23" s="60" t="s">
        <v>48</v>
      </c>
      <c r="D23" s="23">
        <v>71044</v>
      </c>
      <c r="E23" s="61">
        <f t="shared" si="0"/>
        <v>9.4433207354156831E-3</v>
      </c>
    </row>
    <row r="24" spans="2:5" ht="15.75">
      <c r="B24" s="59" t="s">
        <v>49</v>
      </c>
      <c r="C24" s="60" t="s">
        <v>50</v>
      </c>
      <c r="D24" s="23">
        <v>98553</v>
      </c>
      <c r="E24" s="61">
        <f t="shared" si="0"/>
        <v>1.309987597034826E-2</v>
      </c>
    </row>
    <row r="25" spans="2:5" ht="15.75">
      <c r="B25" s="59" t="s">
        <v>51</v>
      </c>
      <c r="C25" s="60" t="s">
        <v>52</v>
      </c>
      <c r="D25" s="23">
        <v>107763</v>
      </c>
      <c r="E25" s="61">
        <f t="shared" si="0"/>
        <v>1.4324088908431398E-2</v>
      </c>
    </row>
    <row r="26" spans="2:5" ht="15.75">
      <c r="B26" s="59" t="s">
        <v>53</v>
      </c>
      <c r="C26" s="60" t="s">
        <v>54</v>
      </c>
      <c r="D26" s="23">
        <v>34021</v>
      </c>
      <c r="E26" s="61">
        <f t="shared" si="0"/>
        <v>4.5221442308932061E-3</v>
      </c>
    </row>
    <row r="27" spans="2:5" ht="15.75">
      <c r="B27" s="59" t="s">
        <v>55</v>
      </c>
      <c r="C27" s="60" t="s">
        <v>56</v>
      </c>
      <c r="D27" s="23">
        <v>196938</v>
      </c>
      <c r="E27" s="61">
        <f t="shared" si="0"/>
        <v>2.6177421020653308E-2</v>
      </c>
    </row>
    <row r="28" spans="2:5" ht="15.75">
      <c r="B28" s="59" t="s">
        <v>57</v>
      </c>
      <c r="C28" s="60" t="s">
        <v>58</v>
      </c>
      <c r="D28" s="23">
        <v>23082</v>
      </c>
      <c r="E28" s="61">
        <f t="shared" si="0"/>
        <v>3.068108907365362E-3</v>
      </c>
    </row>
    <row r="29" spans="2:5" ht="15.75">
      <c r="B29" s="59" t="s">
        <v>59</v>
      </c>
      <c r="C29" s="60" t="s">
        <v>60</v>
      </c>
      <c r="D29" s="23">
        <v>133737</v>
      </c>
      <c r="E29" s="61">
        <f t="shared" si="0"/>
        <v>1.777660865368345E-2</v>
      </c>
    </row>
    <row r="30" spans="2:5" ht="15.75">
      <c r="B30" s="59" t="s">
        <v>61</v>
      </c>
      <c r="C30" s="60" t="s">
        <v>62</v>
      </c>
      <c r="D30" s="23">
        <v>41198</v>
      </c>
      <c r="E30" s="61">
        <f t="shared" si="0"/>
        <v>5.4761264520248763E-3</v>
      </c>
    </row>
    <row r="31" spans="2:5" ht="15.75">
      <c r="B31" s="59" t="s">
        <v>63</v>
      </c>
      <c r="C31" s="60" t="s">
        <v>64</v>
      </c>
      <c r="D31" s="23">
        <v>160190</v>
      </c>
      <c r="E31" s="61">
        <f t="shared" si="0"/>
        <v>2.129279810548728E-2</v>
      </c>
    </row>
    <row r="32" spans="2:5" ht="15.75">
      <c r="B32" s="59" t="s">
        <v>65</v>
      </c>
      <c r="C32" s="60" t="s">
        <v>66</v>
      </c>
      <c r="D32" s="23">
        <v>104346</v>
      </c>
      <c r="E32" s="61">
        <f t="shared" si="0"/>
        <v>1.3869893945409674E-2</v>
      </c>
    </row>
    <row r="33" spans="2:13" ht="15.75">
      <c r="B33" s="59" t="s">
        <v>67</v>
      </c>
      <c r="C33" s="60" t="s">
        <v>68</v>
      </c>
      <c r="D33" s="23">
        <v>77421</v>
      </c>
      <c r="E33" s="61">
        <f t="shared" si="0"/>
        <v>1.0290965242055874E-2</v>
      </c>
    </row>
    <row r="34" spans="2:13" ht="15.75">
      <c r="B34" s="59" t="s">
        <v>69</v>
      </c>
      <c r="C34" s="60" t="s">
        <v>70</v>
      </c>
      <c r="D34" s="23">
        <v>172208</v>
      </c>
      <c r="E34" s="61">
        <f t="shared" si="0"/>
        <v>2.2890256421435502E-2</v>
      </c>
    </row>
    <row r="35" spans="2:13" ht="15.75">
      <c r="B35" s="59" t="s">
        <v>71</v>
      </c>
      <c r="C35" s="60" t="s">
        <v>72</v>
      </c>
      <c r="D35" s="23">
        <v>121846</v>
      </c>
      <c r="E35" s="61">
        <f t="shared" si="0"/>
        <v>1.6196031449910751E-2</v>
      </c>
    </row>
    <row r="36" spans="2:13" ht="15.75">
      <c r="B36" s="59" t="s">
        <v>73</v>
      </c>
      <c r="C36" s="60" t="s">
        <v>74</v>
      </c>
      <c r="D36" s="23">
        <v>67899</v>
      </c>
      <c r="E36" s="61">
        <f t="shared" si="0"/>
        <v>9.0252805953210617E-3</v>
      </c>
    </row>
    <row r="37" spans="2:13" ht="15.75">
      <c r="B37" s="59" t="s">
        <v>75</v>
      </c>
      <c r="C37" s="60" t="s">
        <v>76</v>
      </c>
      <c r="D37" s="23">
        <v>180604</v>
      </c>
      <c r="E37" s="61">
        <f t="shared" si="0"/>
        <v>2.4006270735023563E-2</v>
      </c>
    </row>
    <row r="38" spans="2:13" ht="15.75">
      <c r="B38" s="59" t="s">
        <v>77</v>
      </c>
      <c r="C38" s="60" t="s">
        <v>78</v>
      </c>
      <c r="D38" s="23">
        <v>164272</v>
      </c>
      <c r="E38" s="61">
        <f t="shared" si="0"/>
        <v>2.1835386293680044E-2</v>
      </c>
    </row>
    <row r="39" spans="2:13" ht="15.75">
      <c r="B39" s="59" t="s">
        <v>79</v>
      </c>
      <c r="C39" s="60" t="s">
        <v>80</v>
      </c>
      <c r="D39" s="23">
        <v>41753</v>
      </c>
      <c r="E39" s="61">
        <f t="shared" si="0"/>
        <v>5.5498982414533384E-3</v>
      </c>
    </row>
    <row r="40" spans="2:13" ht="15.75">
      <c r="B40" s="59" t="s">
        <v>81</v>
      </c>
      <c r="C40" s="60" t="s">
        <v>82</v>
      </c>
      <c r="D40" s="23">
        <v>359050</v>
      </c>
      <c r="E40" s="61">
        <f t="shared" si="0"/>
        <v>4.7725695485206367E-2</v>
      </c>
      <c r="M40" s="10"/>
    </row>
    <row r="41" spans="2:13" ht="15.75">
      <c r="B41" s="59" t="s">
        <v>83</v>
      </c>
      <c r="C41" s="60" t="s">
        <v>84</v>
      </c>
      <c r="D41" s="23">
        <v>56995</v>
      </c>
      <c r="E41" s="61">
        <f t="shared" si="0"/>
        <v>7.5758975468022188E-3</v>
      </c>
    </row>
    <row r="42" spans="2:13" ht="15.75">
      <c r="B42" s="59" t="s">
        <v>85</v>
      </c>
      <c r="C42" s="60" t="s">
        <v>86</v>
      </c>
      <c r="D42" s="23">
        <v>84942</v>
      </c>
      <c r="E42" s="61">
        <f t="shared" si="0"/>
        <v>1.1290672680418881E-2</v>
      </c>
    </row>
    <row r="43" spans="2:13" ht="15.75">
      <c r="B43" s="59" t="s">
        <v>87</v>
      </c>
      <c r="C43" s="60" t="s">
        <v>88</v>
      </c>
      <c r="D43" s="23">
        <v>107870</v>
      </c>
      <c r="E43" s="61">
        <f t="shared" si="0"/>
        <v>1.4338311577744633E-2</v>
      </c>
    </row>
    <row r="44" spans="2:13" ht="15.75">
      <c r="B44" s="59" t="s">
        <v>89</v>
      </c>
      <c r="C44" s="60" t="s">
        <v>90</v>
      </c>
      <c r="D44" s="23">
        <v>82945</v>
      </c>
      <c r="E44" s="61">
        <f t="shared" si="0"/>
        <v>1.1025227160619528E-2</v>
      </c>
    </row>
    <row r="45" spans="2:13" ht="15.75">
      <c r="B45" s="59" t="s">
        <v>91</v>
      </c>
      <c r="C45" s="60" t="s">
        <v>92</v>
      </c>
      <c r="D45" s="23">
        <v>41934</v>
      </c>
      <c r="E45" s="61">
        <f t="shared" si="0"/>
        <v>5.5739571493570355E-3</v>
      </c>
    </row>
    <row r="46" spans="2:13" ht="15.75">
      <c r="B46" s="59" t="s">
        <v>93</v>
      </c>
      <c r="C46" s="60" t="s">
        <v>94</v>
      </c>
      <c r="D46" s="23">
        <v>2409004</v>
      </c>
      <c r="E46" s="61">
        <f t="shared" si="0"/>
        <v>0.32020997445103488</v>
      </c>
    </row>
    <row r="47" spans="2:13" ht="15.75">
      <c r="B47" s="59" t="s">
        <v>95</v>
      </c>
      <c r="C47" s="60" t="s">
        <v>96</v>
      </c>
      <c r="D47" s="23">
        <v>710102</v>
      </c>
      <c r="E47" s="61">
        <f t="shared" si="0"/>
        <v>9.4388279669784178E-2</v>
      </c>
    </row>
    <row r="48" spans="2:13" ht="16.5" thickBot="1">
      <c r="B48" s="56" t="s">
        <v>97</v>
      </c>
      <c r="C48" s="57" t="s">
        <v>5</v>
      </c>
      <c r="D48" s="17">
        <f>SUM(D5:D47)</f>
        <v>7523201</v>
      </c>
      <c r="E48" s="58">
        <f t="shared" si="0"/>
        <v>1</v>
      </c>
    </row>
    <row r="49" spans="4:4">
      <c r="D49" s="11"/>
    </row>
  </sheetData>
  <mergeCells count="3">
    <mergeCell ref="B3:C3"/>
    <mergeCell ref="D3:E3"/>
    <mergeCell ref="B2:E2"/>
  </mergeCells>
  <phoneticPr fontId="5" type="noConversion"/>
  <printOptions horizontalCentered="1" verticalCentered="1"/>
  <pageMargins left="0.27" right="0.28000000000000003" top="0.26" bottom="0.55000000000000004" header="0.21" footer="0.15"/>
  <pageSetup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4" sqref="I14"/>
    </sheetView>
  </sheetViews>
  <sheetFormatPr defaultRowHeight="15"/>
  <cols>
    <col min="2" max="2" width="11.7109375" customWidth="1"/>
    <col min="3" max="3" width="19.28515625" customWidth="1"/>
    <col min="4" max="4" width="36.7109375" customWidth="1"/>
    <col min="5" max="16384" width="9.140625" style="4"/>
  </cols>
  <sheetData>
    <row r="1" spans="2:4" ht="15.75" thickBot="1"/>
    <row r="2" spans="2:4" ht="45.75" customHeight="1">
      <c r="B2" s="122" t="s">
        <v>247</v>
      </c>
      <c r="C2" s="123"/>
      <c r="D2" s="124"/>
    </row>
    <row r="3" spans="2:4" ht="38.25">
      <c r="B3" s="120" t="s">
        <v>6</v>
      </c>
      <c r="C3" s="121"/>
      <c r="D3" s="62" t="s">
        <v>207</v>
      </c>
    </row>
    <row r="4" spans="2:4">
      <c r="B4" s="53" t="s">
        <v>8</v>
      </c>
      <c r="C4" s="54" t="s">
        <v>133</v>
      </c>
      <c r="D4" s="63"/>
    </row>
    <row r="5" spans="2:4" ht="15.75">
      <c r="B5" s="64"/>
      <c r="C5" s="60" t="s">
        <v>134</v>
      </c>
      <c r="D5" s="65">
        <v>10069</v>
      </c>
    </row>
    <row r="6" spans="2:4" ht="15.75">
      <c r="B6" s="64" t="s">
        <v>13</v>
      </c>
      <c r="C6" s="60" t="s">
        <v>14</v>
      </c>
      <c r="D6" s="65">
        <v>73790</v>
      </c>
    </row>
    <row r="7" spans="2:4" ht="15.75">
      <c r="B7" s="64" t="s">
        <v>15</v>
      </c>
      <c r="C7" s="60" t="s">
        <v>16</v>
      </c>
      <c r="D7" s="65">
        <v>93844</v>
      </c>
    </row>
    <row r="8" spans="2:4" ht="15.75">
      <c r="B8" s="64" t="s">
        <v>17</v>
      </c>
      <c r="C8" s="60" t="s">
        <v>18</v>
      </c>
      <c r="D8" s="65">
        <v>140884</v>
      </c>
    </row>
    <row r="9" spans="2:4" ht="15.75">
      <c r="B9" s="64" t="s">
        <v>19</v>
      </c>
      <c r="C9" s="60" t="s">
        <v>20</v>
      </c>
      <c r="D9" s="65">
        <v>68477</v>
      </c>
    </row>
    <row r="10" spans="2:4" ht="15.75">
      <c r="B10" s="64" t="s">
        <v>21</v>
      </c>
      <c r="C10" s="60" t="s">
        <v>22</v>
      </c>
      <c r="D10" s="65">
        <v>126429</v>
      </c>
    </row>
    <row r="11" spans="2:4" ht="15.75">
      <c r="B11" s="64" t="s">
        <v>23</v>
      </c>
      <c r="C11" s="60" t="s">
        <v>24</v>
      </c>
      <c r="D11" s="65">
        <v>47410</v>
      </c>
    </row>
    <row r="12" spans="2:4" ht="15.75">
      <c r="B12" s="64" t="s">
        <v>25</v>
      </c>
      <c r="C12" s="60" t="s">
        <v>26</v>
      </c>
      <c r="D12" s="65">
        <v>47534</v>
      </c>
    </row>
    <row r="13" spans="2:4" ht="15.75">
      <c r="B13" s="64" t="s">
        <v>27</v>
      </c>
      <c r="C13" s="60" t="s">
        <v>28</v>
      </c>
      <c r="D13" s="65">
        <v>128804</v>
      </c>
    </row>
    <row r="14" spans="2:4" ht="15.75">
      <c r="B14" s="64" t="s">
        <v>29</v>
      </c>
      <c r="C14" s="60" t="s">
        <v>30</v>
      </c>
      <c r="D14" s="65">
        <v>53433</v>
      </c>
    </row>
    <row r="15" spans="2:4" ht="15.75">
      <c r="B15" s="64" t="s">
        <v>31</v>
      </c>
      <c r="C15" s="60" t="s">
        <v>32</v>
      </c>
      <c r="D15" s="65">
        <v>68969</v>
      </c>
    </row>
    <row r="16" spans="2:4" ht="15.75">
      <c r="B16" s="64" t="s">
        <v>33</v>
      </c>
      <c r="C16" s="60" t="s">
        <v>34</v>
      </c>
      <c r="D16" s="65">
        <v>42124</v>
      </c>
    </row>
    <row r="17" spans="2:4" ht="15.75">
      <c r="B17" s="64" t="s">
        <v>35</v>
      </c>
      <c r="C17" s="60" t="s">
        <v>36</v>
      </c>
      <c r="D17" s="65">
        <v>169225</v>
      </c>
    </row>
    <row r="18" spans="2:4" ht="15.75">
      <c r="B18" s="64" t="s">
        <v>37</v>
      </c>
      <c r="C18" s="60" t="s">
        <v>38</v>
      </c>
      <c r="D18" s="65">
        <v>131150</v>
      </c>
    </row>
    <row r="19" spans="2:4" ht="15.75">
      <c r="B19" s="64" t="s">
        <v>39</v>
      </c>
      <c r="C19" s="60" t="s">
        <v>40</v>
      </c>
      <c r="D19" s="65">
        <v>39115</v>
      </c>
    </row>
    <row r="20" spans="2:4" ht="15.75">
      <c r="B20" s="64" t="s">
        <v>41</v>
      </c>
      <c r="C20" s="60" t="s">
        <v>42</v>
      </c>
      <c r="D20" s="65">
        <v>84191</v>
      </c>
    </row>
    <row r="21" spans="2:4" ht="15.75">
      <c r="B21" s="64" t="s">
        <v>43</v>
      </c>
      <c r="C21" s="60" t="s">
        <v>44</v>
      </c>
      <c r="D21" s="65">
        <v>104619</v>
      </c>
    </row>
    <row r="22" spans="2:4" ht="15.75">
      <c r="B22" s="64" t="s">
        <v>45</v>
      </c>
      <c r="C22" s="60" t="s">
        <v>46</v>
      </c>
      <c r="D22" s="65">
        <v>85255</v>
      </c>
    </row>
    <row r="23" spans="2:4" ht="15.75">
      <c r="B23" s="64" t="s">
        <v>47</v>
      </c>
      <c r="C23" s="60" t="s">
        <v>48</v>
      </c>
      <c r="D23" s="65">
        <v>64460</v>
      </c>
    </row>
    <row r="24" spans="2:4" ht="15.75">
      <c r="B24" s="64" t="s">
        <v>49</v>
      </c>
      <c r="C24" s="60" t="s">
        <v>50</v>
      </c>
      <c r="D24" s="65">
        <v>56279</v>
      </c>
    </row>
    <row r="25" spans="2:4" ht="15.75">
      <c r="B25" s="64" t="s">
        <v>51</v>
      </c>
      <c r="C25" s="60" t="s">
        <v>52</v>
      </c>
      <c r="D25" s="65">
        <v>80168</v>
      </c>
    </row>
    <row r="26" spans="2:4" ht="15.75">
      <c r="B26" s="64" t="s">
        <v>53</v>
      </c>
      <c r="C26" s="60" t="s">
        <v>54</v>
      </c>
      <c r="D26" s="65">
        <v>45390</v>
      </c>
    </row>
    <row r="27" spans="2:4" ht="15.75">
      <c r="B27" s="64" t="s">
        <v>55</v>
      </c>
      <c r="C27" s="60" t="s">
        <v>56</v>
      </c>
      <c r="D27" s="65">
        <v>131763</v>
      </c>
    </row>
    <row r="28" spans="2:4" ht="15.75">
      <c r="B28" s="64" t="s">
        <v>57</v>
      </c>
      <c r="C28" s="60" t="s">
        <v>58</v>
      </c>
      <c r="D28" s="65">
        <v>42813</v>
      </c>
    </row>
    <row r="29" spans="2:4" ht="15.75">
      <c r="B29" s="64" t="s">
        <v>59</v>
      </c>
      <c r="C29" s="60" t="s">
        <v>60</v>
      </c>
      <c r="D29" s="65">
        <v>82642</v>
      </c>
    </row>
    <row r="30" spans="2:4" ht="15.75">
      <c r="B30" s="64" t="s">
        <v>61</v>
      </c>
      <c r="C30" s="60" t="s">
        <v>62</v>
      </c>
      <c r="D30" s="65">
        <v>37529</v>
      </c>
    </row>
    <row r="31" spans="2:4" ht="15.75">
      <c r="B31" s="64" t="s">
        <v>63</v>
      </c>
      <c r="C31" s="60" t="s">
        <v>64</v>
      </c>
      <c r="D31" s="65">
        <v>105769</v>
      </c>
    </row>
    <row r="32" spans="2:4" ht="15.75">
      <c r="B32" s="64" t="s">
        <v>65</v>
      </c>
      <c r="C32" s="60" t="s">
        <v>66</v>
      </c>
      <c r="D32" s="65">
        <v>65199</v>
      </c>
    </row>
    <row r="33" spans="2:12" ht="15.75">
      <c r="B33" s="64" t="s">
        <v>67</v>
      </c>
      <c r="C33" s="60" t="s">
        <v>68</v>
      </c>
      <c r="D33" s="65">
        <v>64170</v>
      </c>
    </row>
    <row r="34" spans="2:12" ht="15.75">
      <c r="B34" s="64" t="s">
        <v>69</v>
      </c>
      <c r="C34" s="60" t="s">
        <v>70</v>
      </c>
      <c r="D34" s="65">
        <v>158870</v>
      </c>
    </row>
    <row r="35" spans="2:12" ht="15.75">
      <c r="B35" s="64" t="s">
        <v>71</v>
      </c>
      <c r="C35" s="60" t="s">
        <v>72</v>
      </c>
      <c r="D35" s="65">
        <v>62320</v>
      </c>
    </row>
    <row r="36" spans="2:12" ht="15.75">
      <c r="B36" s="64" t="s">
        <v>73</v>
      </c>
      <c r="C36" s="60" t="s">
        <v>74</v>
      </c>
      <c r="D36" s="65">
        <v>41641</v>
      </c>
    </row>
    <row r="37" spans="2:12" ht="15.75">
      <c r="B37" s="64" t="s">
        <v>75</v>
      </c>
      <c r="C37" s="60" t="s">
        <v>76</v>
      </c>
      <c r="D37" s="65">
        <v>96486</v>
      </c>
    </row>
    <row r="38" spans="2:12" ht="15.75">
      <c r="B38" s="64" t="s">
        <v>77</v>
      </c>
      <c r="C38" s="60" t="s">
        <v>78</v>
      </c>
      <c r="D38" s="65">
        <v>86447</v>
      </c>
    </row>
    <row r="39" spans="2:12" ht="15.75">
      <c r="B39" s="64" t="s">
        <v>79</v>
      </c>
      <c r="C39" s="60" t="s">
        <v>80</v>
      </c>
      <c r="D39" s="65">
        <v>53015</v>
      </c>
    </row>
    <row r="40" spans="2:12" ht="15.75">
      <c r="B40" s="64" t="s">
        <v>81</v>
      </c>
      <c r="C40" s="60" t="s">
        <v>82</v>
      </c>
      <c r="D40" s="65">
        <v>165968</v>
      </c>
    </row>
    <row r="41" spans="2:12" ht="15.75">
      <c r="B41" s="64" t="s">
        <v>83</v>
      </c>
      <c r="C41" s="60" t="s">
        <v>84</v>
      </c>
      <c r="D41" s="65">
        <v>34378</v>
      </c>
    </row>
    <row r="42" spans="2:12" ht="15.75">
      <c r="B42" s="64" t="s">
        <v>85</v>
      </c>
      <c r="C42" s="60" t="s">
        <v>86</v>
      </c>
      <c r="D42" s="65">
        <v>48008</v>
      </c>
    </row>
    <row r="43" spans="2:12" ht="15.75">
      <c r="B43" s="64" t="s">
        <v>87</v>
      </c>
      <c r="C43" s="60" t="s">
        <v>88</v>
      </c>
      <c r="D43" s="65">
        <v>66289</v>
      </c>
    </row>
    <row r="44" spans="2:12" ht="15.75">
      <c r="B44" s="64" t="s">
        <v>89</v>
      </c>
      <c r="C44" s="60" t="s">
        <v>90</v>
      </c>
      <c r="D44" s="65">
        <v>44042</v>
      </c>
      <c r="L44" s="10"/>
    </row>
    <row r="45" spans="2:12" ht="15.75">
      <c r="B45" s="64" t="s">
        <v>91</v>
      </c>
      <c r="C45" s="60" t="s">
        <v>92</v>
      </c>
      <c r="D45" s="65">
        <v>48513</v>
      </c>
    </row>
    <row r="46" spans="2:12" ht="15.75">
      <c r="B46" s="64" t="s">
        <v>93</v>
      </c>
      <c r="C46" s="60" t="s">
        <v>94</v>
      </c>
      <c r="D46" s="65">
        <v>60880</v>
      </c>
    </row>
    <row r="47" spans="2:12" ht="15.75">
      <c r="B47" s="64">
        <v>421</v>
      </c>
      <c r="C47" s="60" t="s">
        <v>94</v>
      </c>
      <c r="D47" s="65">
        <v>89613</v>
      </c>
    </row>
    <row r="48" spans="2:12" ht="15.75">
      <c r="B48" s="64">
        <v>431</v>
      </c>
      <c r="C48" s="60" t="s">
        <v>94</v>
      </c>
      <c r="D48" s="65">
        <v>116360</v>
      </c>
    </row>
    <row r="49" spans="2:4" ht="15.75">
      <c r="B49" s="64">
        <v>441</v>
      </c>
      <c r="C49" s="60" t="s">
        <v>94</v>
      </c>
      <c r="D49" s="65">
        <v>88003</v>
      </c>
    </row>
    <row r="50" spans="2:4" ht="15.75">
      <c r="B50" s="64">
        <v>451</v>
      </c>
      <c r="C50" s="60" t="s">
        <v>94</v>
      </c>
      <c r="D50" s="65">
        <v>73669</v>
      </c>
    </row>
    <row r="51" spans="2:4" ht="15.75">
      <c r="B51" s="64">
        <v>461</v>
      </c>
      <c r="C51" s="60" t="s">
        <v>94</v>
      </c>
      <c r="D51" s="65">
        <v>106982</v>
      </c>
    </row>
    <row r="52" spans="2:4" ht="15.75">
      <c r="B52" s="64" t="s">
        <v>95</v>
      </c>
      <c r="C52" s="60" t="s">
        <v>96</v>
      </c>
      <c r="D52" s="65">
        <v>122117</v>
      </c>
    </row>
    <row r="53" spans="2:4" ht="16.5" thickBot="1">
      <c r="B53" s="56" t="s">
        <v>97</v>
      </c>
      <c r="C53" s="57" t="s">
        <v>5</v>
      </c>
      <c r="D53" s="66">
        <f>SUM(D5:D52)</f>
        <v>3855105</v>
      </c>
    </row>
  </sheetData>
  <mergeCells count="2">
    <mergeCell ref="B3:C3"/>
    <mergeCell ref="B2:D2"/>
  </mergeCells>
  <phoneticPr fontId="5" type="noConversion"/>
  <printOptions horizontalCentered="1" verticalCentered="1"/>
  <pageMargins left="0.27" right="0.28000000000000003" top="0.26" bottom="0.55000000000000004" header="0.21" footer="0.15"/>
  <pageSetup scale="8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7"/>
  <sheetViews>
    <sheetView workbookViewId="0">
      <selection activeCell="E30" sqref="E30"/>
    </sheetView>
  </sheetViews>
  <sheetFormatPr defaultRowHeight="12.75"/>
  <cols>
    <col min="1" max="1" width="12.140625" customWidth="1"/>
    <col min="2" max="2" width="31" customWidth="1"/>
    <col min="3" max="3" width="33.140625" customWidth="1"/>
  </cols>
  <sheetData>
    <row r="1" spans="2:3" ht="16.5" thickBot="1">
      <c r="B1" s="116"/>
      <c r="C1" s="116"/>
    </row>
    <row r="2" spans="2:3" ht="44.25" customHeight="1">
      <c r="B2" s="117" t="s">
        <v>248</v>
      </c>
      <c r="C2" s="119"/>
    </row>
    <row r="3" spans="2:3">
      <c r="B3" s="53" t="s">
        <v>131</v>
      </c>
      <c r="C3" s="63" t="s">
        <v>7</v>
      </c>
    </row>
    <row r="4" spans="2:3" ht="15">
      <c r="B4" s="67" t="s">
        <v>144</v>
      </c>
      <c r="C4" s="26">
        <v>115397</v>
      </c>
    </row>
    <row r="5" spans="2:3" ht="15">
      <c r="B5" s="67" t="s">
        <v>145</v>
      </c>
      <c r="C5" s="26">
        <v>114952</v>
      </c>
    </row>
    <row r="6" spans="2:3" ht="15">
      <c r="B6" s="67" t="s">
        <v>152</v>
      </c>
      <c r="C6" s="26">
        <v>114902</v>
      </c>
    </row>
    <row r="7" spans="2:3" ht="15">
      <c r="B7" s="67" t="s">
        <v>157</v>
      </c>
      <c r="C7" s="26">
        <v>114140</v>
      </c>
    </row>
    <row r="8" spans="2:3" ht="15">
      <c r="B8" s="67" t="s">
        <v>159</v>
      </c>
      <c r="C8" s="26">
        <v>113290</v>
      </c>
    </row>
    <row r="9" spans="2:3" ht="15">
      <c r="B9" s="67" t="s">
        <v>165</v>
      </c>
      <c r="C9" s="26">
        <v>111856</v>
      </c>
    </row>
    <row r="10" spans="2:3" ht="15">
      <c r="B10" s="67" t="s">
        <v>168</v>
      </c>
      <c r="C10" s="26">
        <v>111268</v>
      </c>
    </row>
    <row r="11" spans="2:3" ht="15">
      <c r="B11" s="67" t="s">
        <v>169</v>
      </c>
      <c r="C11" s="26">
        <v>110779</v>
      </c>
    </row>
    <row r="12" spans="2:3" ht="15">
      <c r="B12" s="67" t="s">
        <v>174</v>
      </c>
      <c r="C12" s="26">
        <v>110156</v>
      </c>
    </row>
    <row r="13" spans="2:3" ht="15">
      <c r="B13" s="67" t="s">
        <v>180</v>
      </c>
      <c r="C13" s="26">
        <v>109100</v>
      </c>
    </row>
    <row r="14" spans="2:3" ht="15">
      <c r="B14" s="67" t="s">
        <v>183</v>
      </c>
      <c r="C14" s="26">
        <v>108743</v>
      </c>
    </row>
    <row r="15" spans="2:3" ht="15">
      <c r="B15" s="67" t="s">
        <v>188</v>
      </c>
      <c r="C15" s="26">
        <v>108471</v>
      </c>
    </row>
    <row r="16" spans="2:3" ht="15">
      <c r="B16" s="67" t="s">
        <v>193</v>
      </c>
      <c r="C16" s="26">
        <v>108011</v>
      </c>
    </row>
    <row r="17" spans="2:3" ht="15.75" thickBot="1">
      <c r="B17" s="68" t="s">
        <v>208</v>
      </c>
      <c r="C17" s="50">
        <v>107613</v>
      </c>
    </row>
  </sheetData>
  <mergeCells count="2">
    <mergeCell ref="B1:C1"/>
    <mergeCell ref="B2:C2"/>
  </mergeCells>
  <phoneticPr fontId="27" type="noConversion"/>
  <printOptions horizontalCentered="1" verticalCentered="1"/>
  <pageMargins left="0.55118110236220474" right="0.55118110236220474"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21" sqref="D21"/>
    </sheetView>
  </sheetViews>
  <sheetFormatPr defaultColWidth="11.42578125" defaultRowHeight="12.75"/>
  <cols>
    <col min="2" max="2" width="6.28515625" customWidth="1"/>
    <col min="3" max="3" width="19.28515625" style="3" customWidth="1"/>
    <col min="4" max="4" width="22.85546875" customWidth="1"/>
    <col min="5" max="6" width="13.85546875" bestFit="1" customWidth="1"/>
  </cols>
  <sheetData>
    <row r="1" spans="2:8" ht="13.5" thickBot="1"/>
    <row r="2" spans="2:8" ht="42" customHeight="1">
      <c r="B2" s="77" t="s">
        <v>249</v>
      </c>
      <c r="C2" s="78"/>
      <c r="D2" s="78"/>
      <c r="E2" s="78"/>
      <c r="F2" s="79"/>
    </row>
    <row r="3" spans="2:8" ht="23.25" customHeight="1">
      <c r="B3" s="85" t="s">
        <v>4</v>
      </c>
      <c r="C3" s="80" t="s">
        <v>122</v>
      </c>
      <c r="D3" s="80" t="s">
        <v>98</v>
      </c>
      <c r="E3" s="80" t="s">
        <v>100</v>
      </c>
      <c r="F3" s="86"/>
    </row>
    <row r="4" spans="2:8">
      <c r="B4" s="85"/>
      <c r="C4" s="80"/>
      <c r="D4" s="80"/>
      <c r="E4" s="29" t="s">
        <v>123</v>
      </c>
      <c r="F4" s="30" t="s">
        <v>124</v>
      </c>
    </row>
    <row r="5" spans="2:8" ht="15">
      <c r="B5" s="21">
        <v>1</v>
      </c>
      <c r="C5" s="22" t="s">
        <v>140</v>
      </c>
      <c r="D5" s="23">
        <f t="shared" ref="D5:D11" si="0">E5+F5</f>
        <v>1052230</v>
      </c>
      <c r="E5" s="23">
        <v>502372</v>
      </c>
      <c r="F5" s="26">
        <v>549858</v>
      </c>
      <c r="G5" s="2"/>
      <c r="H5" s="2"/>
    </row>
    <row r="6" spans="2:8" ht="15">
      <c r="B6" s="27">
        <v>2</v>
      </c>
      <c r="C6" s="22" t="s">
        <v>117</v>
      </c>
      <c r="D6" s="23">
        <f t="shared" si="0"/>
        <v>1598630</v>
      </c>
      <c r="E6" s="23">
        <v>763291</v>
      </c>
      <c r="F6" s="26">
        <v>835339</v>
      </c>
      <c r="G6" s="2"/>
      <c r="H6" s="2"/>
    </row>
    <row r="7" spans="2:8" ht="15">
      <c r="B7" s="27">
        <v>3</v>
      </c>
      <c r="C7" s="28" t="s">
        <v>0</v>
      </c>
      <c r="D7" s="23">
        <f t="shared" si="0"/>
        <v>674421</v>
      </c>
      <c r="E7" s="23">
        <v>317779</v>
      </c>
      <c r="F7" s="26">
        <v>356642</v>
      </c>
      <c r="G7" s="2"/>
      <c r="H7" s="2"/>
    </row>
    <row r="8" spans="2:8" ht="15">
      <c r="B8" s="27">
        <v>4</v>
      </c>
      <c r="C8" s="28" t="s">
        <v>1</v>
      </c>
      <c r="D8" s="23">
        <f t="shared" si="0"/>
        <v>460462</v>
      </c>
      <c r="E8" s="23">
        <v>215940</v>
      </c>
      <c r="F8" s="26">
        <v>244522</v>
      </c>
      <c r="G8" s="2"/>
      <c r="H8" s="2"/>
    </row>
    <row r="9" spans="2:8" ht="15">
      <c r="B9" s="27">
        <v>5</v>
      </c>
      <c r="C9" s="28" t="s">
        <v>118</v>
      </c>
      <c r="D9" s="23">
        <f t="shared" si="0"/>
        <v>940802</v>
      </c>
      <c r="E9" s="23">
        <v>441755</v>
      </c>
      <c r="F9" s="26">
        <v>499047</v>
      </c>
      <c r="G9" s="2"/>
      <c r="H9" s="2"/>
    </row>
    <row r="10" spans="2:8" ht="15">
      <c r="B10" s="27">
        <v>6</v>
      </c>
      <c r="C10" s="28" t="s">
        <v>119</v>
      </c>
      <c r="D10" s="23">
        <f t="shared" si="0"/>
        <v>775567</v>
      </c>
      <c r="E10" s="23">
        <v>366321</v>
      </c>
      <c r="F10" s="26">
        <v>409246</v>
      </c>
      <c r="G10" s="2"/>
      <c r="H10" s="2"/>
    </row>
    <row r="11" spans="2:8" ht="15">
      <c r="B11" s="27">
        <v>7</v>
      </c>
      <c r="C11" s="28" t="s">
        <v>139</v>
      </c>
      <c r="D11" s="23">
        <f t="shared" si="0"/>
        <v>2021089</v>
      </c>
      <c r="E11" s="23">
        <v>1000776</v>
      </c>
      <c r="F11" s="26">
        <v>1020313</v>
      </c>
      <c r="G11" s="2"/>
      <c r="H11" s="2"/>
    </row>
    <row r="12" spans="2:8" ht="15.75" thickBot="1">
      <c r="B12" s="125" t="s">
        <v>5</v>
      </c>
      <c r="C12" s="126"/>
      <c r="D12" s="17">
        <f>SUM(D5:D11)</f>
        <v>7523201</v>
      </c>
      <c r="E12" s="17">
        <f>SUM(E5:E11)</f>
        <v>3608234</v>
      </c>
      <c r="F12" s="20">
        <f>SUM(F5:F11)</f>
        <v>3914967</v>
      </c>
      <c r="G12" s="2"/>
      <c r="H12" s="2"/>
    </row>
    <row r="14" spans="2:8">
      <c r="B14" s="6"/>
      <c r="C14" s="7"/>
    </row>
    <row r="15" spans="2:8">
      <c r="B15" s="8"/>
      <c r="C15" s="8"/>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S18" sqref="S17:S18"/>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2:P14"/>
  <sheetViews>
    <sheetView zoomScaleNormal="100" workbookViewId="0">
      <selection activeCell="P26" sqref="P26"/>
    </sheetView>
  </sheetViews>
  <sheetFormatPr defaultColWidth="11.42578125" defaultRowHeight="12.75"/>
  <cols>
    <col min="2" max="2" width="6.28515625" customWidth="1"/>
    <col min="3" max="3" width="20.140625" style="3"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4.7109375" customWidth="1"/>
    <col min="13" max="13" width="9.85546875" bestFit="1" customWidth="1"/>
    <col min="14" max="15" width="10.140625" bestFit="1" customWidth="1"/>
    <col min="16" max="16" width="11.28515625" bestFit="1" customWidth="1"/>
    <col min="17" max="17" width="10" customWidth="1"/>
  </cols>
  <sheetData>
    <row r="2" spans="2:16" ht="13.5" thickBot="1">
      <c r="B2" s="6"/>
      <c r="C2" s="7"/>
      <c r="E2" s="2"/>
      <c r="I2" s="2"/>
    </row>
    <row r="3" spans="2:16" ht="49.5" customHeight="1">
      <c r="B3" s="77" t="s">
        <v>250</v>
      </c>
      <c r="C3" s="78"/>
      <c r="D3" s="78"/>
      <c r="E3" s="78"/>
      <c r="F3" s="78"/>
      <c r="G3" s="78"/>
      <c r="H3" s="78"/>
      <c r="I3" s="78"/>
      <c r="J3" s="78"/>
      <c r="K3" s="78"/>
      <c r="L3" s="78"/>
      <c r="M3" s="78"/>
      <c r="N3" s="78"/>
      <c r="O3" s="78"/>
      <c r="P3" s="79"/>
    </row>
    <row r="4" spans="2:16">
      <c r="B4" s="85" t="s">
        <v>4</v>
      </c>
      <c r="C4" s="80" t="s">
        <v>122</v>
      </c>
      <c r="D4" s="80" t="s">
        <v>98</v>
      </c>
      <c r="E4" s="127"/>
      <c r="F4" s="128"/>
      <c r="G4" s="128"/>
      <c r="H4" s="92"/>
      <c r="I4" s="80" t="s">
        <v>100</v>
      </c>
      <c r="J4" s="80"/>
      <c r="K4" s="80"/>
      <c r="L4" s="80"/>
      <c r="M4" s="80"/>
      <c r="N4" s="80"/>
      <c r="O4" s="80"/>
      <c r="P4" s="86"/>
    </row>
    <row r="5" spans="2:16">
      <c r="B5" s="85"/>
      <c r="C5" s="80"/>
      <c r="D5" s="80"/>
      <c r="E5" s="80" t="s">
        <v>5</v>
      </c>
      <c r="F5" s="80"/>
      <c r="G5" s="80"/>
      <c r="H5" s="80"/>
      <c r="I5" s="80" t="s">
        <v>125</v>
      </c>
      <c r="J5" s="80"/>
      <c r="K5" s="80"/>
      <c r="L5" s="80"/>
      <c r="M5" s="80" t="s">
        <v>126</v>
      </c>
      <c r="N5" s="80"/>
      <c r="O5" s="80"/>
      <c r="P5" s="86"/>
    </row>
    <row r="6" spans="2:16" ht="39.75" customHeight="1">
      <c r="B6" s="85"/>
      <c r="C6" s="80"/>
      <c r="D6" s="80"/>
      <c r="E6" s="69" t="s">
        <v>127</v>
      </c>
      <c r="F6" s="69" t="s">
        <v>128</v>
      </c>
      <c r="G6" s="69" t="s">
        <v>136</v>
      </c>
      <c r="H6" s="69" t="s">
        <v>135</v>
      </c>
      <c r="I6" s="69" t="s">
        <v>127</v>
      </c>
      <c r="J6" s="69" t="s">
        <v>128</v>
      </c>
      <c r="K6" s="69" t="s">
        <v>136</v>
      </c>
      <c r="L6" s="69" t="s">
        <v>135</v>
      </c>
      <c r="M6" s="69" t="s">
        <v>127</v>
      </c>
      <c r="N6" s="69" t="s">
        <v>128</v>
      </c>
      <c r="O6" s="69" t="s">
        <v>136</v>
      </c>
      <c r="P6" s="70" t="s">
        <v>135</v>
      </c>
    </row>
    <row r="7" spans="2:16" ht="15">
      <c r="B7" s="137">
        <v>1</v>
      </c>
      <c r="C7" s="43" t="s">
        <v>140</v>
      </c>
      <c r="D7" s="23">
        <v>1052230</v>
      </c>
      <c r="E7" s="23">
        <v>101339</v>
      </c>
      <c r="F7" s="23">
        <v>349089</v>
      </c>
      <c r="G7" s="23">
        <v>362219</v>
      </c>
      <c r="H7" s="23">
        <v>239583</v>
      </c>
      <c r="I7" s="23">
        <v>46251</v>
      </c>
      <c r="J7" s="23">
        <v>163264</v>
      </c>
      <c r="K7" s="23">
        <v>170796</v>
      </c>
      <c r="L7" s="23">
        <v>122061</v>
      </c>
      <c r="M7" s="23">
        <v>55088</v>
      </c>
      <c r="N7" s="23">
        <v>185825</v>
      </c>
      <c r="O7" s="23">
        <v>191423</v>
      </c>
      <c r="P7" s="23">
        <v>117522</v>
      </c>
    </row>
    <row r="8" spans="2:16" ht="15">
      <c r="B8" s="137">
        <v>2</v>
      </c>
      <c r="C8" s="43" t="s">
        <v>117</v>
      </c>
      <c r="D8" s="23">
        <v>1598630</v>
      </c>
      <c r="E8" s="23">
        <v>101072</v>
      </c>
      <c r="F8" s="23">
        <v>378031</v>
      </c>
      <c r="G8" s="23">
        <v>650328</v>
      </c>
      <c r="H8" s="23">
        <v>469199</v>
      </c>
      <c r="I8" s="23">
        <v>46108</v>
      </c>
      <c r="J8" s="23">
        <v>175864</v>
      </c>
      <c r="K8" s="23">
        <v>304963</v>
      </c>
      <c r="L8" s="23">
        <v>236356</v>
      </c>
      <c r="M8" s="23">
        <v>54964</v>
      </c>
      <c r="N8" s="23">
        <v>202167</v>
      </c>
      <c r="O8" s="23">
        <v>345365</v>
      </c>
      <c r="P8" s="23">
        <v>232843</v>
      </c>
    </row>
    <row r="9" spans="2:16" ht="15">
      <c r="B9" s="137">
        <v>3</v>
      </c>
      <c r="C9" s="32" t="s">
        <v>0</v>
      </c>
      <c r="D9" s="23">
        <v>674421</v>
      </c>
      <c r="E9" s="23">
        <v>105479</v>
      </c>
      <c r="F9" s="23">
        <v>280273</v>
      </c>
      <c r="G9" s="23">
        <v>167615</v>
      </c>
      <c r="H9" s="23">
        <v>121054</v>
      </c>
      <c r="I9" s="23">
        <v>48034</v>
      </c>
      <c r="J9" s="23">
        <v>133178</v>
      </c>
      <c r="K9" s="23">
        <v>77284</v>
      </c>
      <c r="L9" s="23">
        <v>59283</v>
      </c>
      <c r="M9" s="23">
        <v>57445</v>
      </c>
      <c r="N9" s="23">
        <v>147095</v>
      </c>
      <c r="O9" s="23">
        <v>90331</v>
      </c>
      <c r="P9" s="23">
        <v>61771</v>
      </c>
    </row>
    <row r="10" spans="2:16" ht="15">
      <c r="B10" s="137">
        <v>4</v>
      </c>
      <c r="C10" s="32" t="s">
        <v>1</v>
      </c>
      <c r="D10" s="23">
        <v>460462</v>
      </c>
      <c r="E10" s="23">
        <v>109288</v>
      </c>
      <c r="F10" s="23">
        <v>206604</v>
      </c>
      <c r="G10" s="23">
        <v>97580</v>
      </c>
      <c r="H10" s="23">
        <v>46990</v>
      </c>
      <c r="I10" s="23">
        <v>49774</v>
      </c>
      <c r="J10" s="23">
        <v>98685</v>
      </c>
      <c r="K10" s="23">
        <v>44890</v>
      </c>
      <c r="L10" s="23">
        <v>22591</v>
      </c>
      <c r="M10" s="23">
        <v>59514</v>
      </c>
      <c r="N10" s="23">
        <v>107919</v>
      </c>
      <c r="O10" s="23">
        <v>52690</v>
      </c>
      <c r="P10" s="23">
        <v>24399</v>
      </c>
    </row>
    <row r="11" spans="2:16" ht="15">
      <c r="B11" s="137">
        <v>5</v>
      </c>
      <c r="C11" s="32" t="s">
        <v>118</v>
      </c>
      <c r="D11" s="23">
        <v>940802</v>
      </c>
      <c r="E11" s="23">
        <v>102123</v>
      </c>
      <c r="F11" s="23">
        <v>364723</v>
      </c>
      <c r="G11" s="23">
        <v>295006</v>
      </c>
      <c r="H11" s="23">
        <v>178950</v>
      </c>
      <c r="I11" s="23">
        <v>46629</v>
      </c>
      <c r="J11" s="23">
        <v>170988</v>
      </c>
      <c r="K11" s="23">
        <v>134578</v>
      </c>
      <c r="L11" s="23">
        <v>89560</v>
      </c>
      <c r="M11" s="23">
        <v>55494</v>
      </c>
      <c r="N11" s="23">
        <v>193735</v>
      </c>
      <c r="O11" s="23">
        <v>160428</v>
      </c>
      <c r="P11" s="23">
        <v>89390</v>
      </c>
    </row>
    <row r="12" spans="2:16" ht="15">
      <c r="B12" s="137">
        <v>6</v>
      </c>
      <c r="C12" s="32" t="s">
        <v>119</v>
      </c>
      <c r="D12" s="23">
        <v>775567</v>
      </c>
      <c r="E12" s="23">
        <v>100935</v>
      </c>
      <c r="F12" s="23">
        <v>274052</v>
      </c>
      <c r="G12" s="23">
        <v>241575</v>
      </c>
      <c r="H12" s="23">
        <v>159005</v>
      </c>
      <c r="I12" s="23">
        <v>46045</v>
      </c>
      <c r="J12" s="23">
        <v>128450</v>
      </c>
      <c r="K12" s="23">
        <v>111612</v>
      </c>
      <c r="L12" s="23">
        <v>80214</v>
      </c>
      <c r="M12" s="23">
        <v>54890</v>
      </c>
      <c r="N12" s="23">
        <v>145602</v>
      </c>
      <c r="O12" s="23">
        <v>129963</v>
      </c>
      <c r="P12" s="23">
        <v>78791</v>
      </c>
    </row>
    <row r="13" spans="2:16" ht="15">
      <c r="B13" s="137">
        <v>7</v>
      </c>
      <c r="C13" s="32" t="s">
        <v>139</v>
      </c>
      <c r="D13" s="23">
        <v>2021089</v>
      </c>
      <c r="E13" s="23">
        <v>115915</v>
      </c>
      <c r="F13" s="23">
        <v>414525</v>
      </c>
      <c r="G13" s="23">
        <v>856707</v>
      </c>
      <c r="H13" s="23">
        <v>633942</v>
      </c>
      <c r="I13" s="23">
        <v>53504</v>
      </c>
      <c r="J13" s="23">
        <v>195408</v>
      </c>
      <c r="K13" s="23">
        <v>423791</v>
      </c>
      <c r="L13" s="23">
        <v>328073</v>
      </c>
      <c r="M13" s="23">
        <v>62411</v>
      </c>
      <c r="N13" s="23">
        <v>219117</v>
      </c>
      <c r="O13" s="23">
        <v>432916</v>
      </c>
      <c r="P13" s="23">
        <v>305869</v>
      </c>
    </row>
    <row r="14" spans="2:16" ht="15">
      <c r="B14" s="139" t="s">
        <v>5</v>
      </c>
      <c r="C14" s="139"/>
      <c r="D14" s="138">
        <v>7523201</v>
      </c>
      <c r="E14" s="138">
        <v>736151</v>
      </c>
      <c r="F14" s="138">
        <v>2267297</v>
      </c>
      <c r="G14" s="138">
        <v>2671030</v>
      </c>
      <c r="H14" s="138">
        <v>1848723</v>
      </c>
      <c r="I14" s="138">
        <v>336345</v>
      </c>
      <c r="J14" s="138">
        <v>1065837</v>
      </c>
      <c r="K14" s="138">
        <v>1267914</v>
      </c>
      <c r="L14" s="138">
        <v>938138</v>
      </c>
      <c r="M14" s="138">
        <v>399806</v>
      </c>
      <c r="N14" s="138">
        <v>1201460</v>
      </c>
      <c r="O14" s="138">
        <v>1403116</v>
      </c>
      <c r="P14" s="138">
        <v>910585</v>
      </c>
    </row>
  </sheetData>
  <mergeCells count="10">
    <mergeCell ref="B14:C14"/>
    <mergeCell ref="B3:P3"/>
    <mergeCell ref="B4:B6"/>
    <mergeCell ref="C4:C6"/>
    <mergeCell ref="D4:D6"/>
    <mergeCell ref="E4:H4"/>
    <mergeCell ref="I4:P4"/>
    <mergeCell ref="E5:H5"/>
    <mergeCell ref="I5:L5"/>
    <mergeCell ref="M5:P5"/>
  </mergeCells>
  <phoneticPr fontId="0" type="noConversion"/>
  <printOptions horizontalCentered="1" verticalCentered="1"/>
  <pageMargins left="0.74803149606299202" right="0.74803149606299202" top="0.98425196850393704" bottom="0.98425196850393704" header="0.511811023622047" footer="0.511811023622047"/>
  <pageSetup paperSize="9" scale="73"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R18" sqref="R18"/>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Q17" sqref="Q17"/>
    </sheetView>
  </sheetViews>
  <sheetFormatPr defaultRowHeight="12.75"/>
  <cols>
    <col min="2" max="2" width="6.42578125" customWidth="1"/>
    <col min="3" max="3" width="20.5703125" bestFit="1" customWidth="1"/>
    <col min="4" max="4" width="22.140625" bestFit="1" customWidth="1"/>
    <col min="5" max="5" width="10.140625" bestFit="1" customWidth="1"/>
    <col min="6" max="6" width="14.28515625" customWidth="1"/>
    <col min="7" max="7" width="12.5703125" customWidth="1"/>
    <col min="8" max="8" width="15.7109375" customWidth="1"/>
    <col min="9" max="9" width="18.42578125" bestFit="1" customWidth="1"/>
    <col min="10" max="10" width="14.140625" bestFit="1" customWidth="1"/>
    <col min="11" max="11" width="18" customWidth="1"/>
  </cols>
  <sheetData>
    <row r="1" spans="2:11" ht="13.5" thickBot="1"/>
    <row r="2" spans="2:11" ht="40.5" customHeight="1">
      <c r="B2" s="77" t="s">
        <v>209</v>
      </c>
      <c r="C2" s="78"/>
      <c r="D2" s="78"/>
      <c r="E2" s="78"/>
      <c r="F2" s="78"/>
      <c r="G2" s="78"/>
      <c r="H2" s="78"/>
      <c r="I2" s="78"/>
      <c r="J2" s="78"/>
      <c r="K2" s="79"/>
    </row>
    <row r="3" spans="2:11" ht="42.75" customHeight="1">
      <c r="B3" s="85" t="s">
        <v>4</v>
      </c>
      <c r="C3" s="80" t="s">
        <v>122</v>
      </c>
      <c r="D3" s="80" t="s">
        <v>153</v>
      </c>
      <c r="E3" s="80" t="s">
        <v>99</v>
      </c>
      <c r="F3" s="80"/>
      <c r="G3" s="80" t="s">
        <v>211</v>
      </c>
      <c r="H3" s="80"/>
      <c r="I3" s="80"/>
      <c r="J3" s="80" t="s">
        <v>100</v>
      </c>
      <c r="K3" s="86"/>
    </row>
    <row r="4" spans="2:11" ht="119.25" customHeight="1">
      <c r="B4" s="85" t="s">
        <v>4</v>
      </c>
      <c r="C4" s="80"/>
      <c r="D4" s="80"/>
      <c r="E4" s="69" t="s">
        <v>10</v>
      </c>
      <c r="F4" s="69" t="s">
        <v>101</v>
      </c>
      <c r="G4" s="69" t="s">
        <v>10</v>
      </c>
      <c r="H4" s="69" t="s">
        <v>102</v>
      </c>
      <c r="I4" s="69" t="s">
        <v>101</v>
      </c>
      <c r="J4" s="69" t="s">
        <v>212</v>
      </c>
      <c r="K4" s="70" t="s">
        <v>213</v>
      </c>
    </row>
    <row r="5" spans="2:11" ht="15">
      <c r="B5" s="38">
        <v>1</v>
      </c>
      <c r="C5" s="43" t="s">
        <v>140</v>
      </c>
      <c r="D5" s="23">
        <v>1052230</v>
      </c>
      <c r="E5" s="23">
        <v>530204</v>
      </c>
      <c r="F5" s="24">
        <v>19663</v>
      </c>
      <c r="G5" s="23">
        <v>19775</v>
      </c>
      <c r="H5" s="24">
        <v>0.14028802497162315</v>
      </c>
      <c r="I5" s="24">
        <v>1.8793419689611585E-2</v>
      </c>
      <c r="J5" s="23">
        <v>17074</v>
      </c>
      <c r="K5" s="26">
        <v>2701</v>
      </c>
    </row>
    <row r="6" spans="2:11" ht="15">
      <c r="B6" s="38">
        <v>2</v>
      </c>
      <c r="C6" s="43" t="s">
        <v>117</v>
      </c>
      <c r="D6" s="23">
        <v>1598630</v>
      </c>
      <c r="E6" s="23">
        <v>837155</v>
      </c>
      <c r="F6" s="24">
        <v>27744</v>
      </c>
      <c r="G6" s="23">
        <v>29482</v>
      </c>
      <c r="H6" s="24">
        <v>0.20915153234960274</v>
      </c>
      <c r="I6" s="24">
        <v>1.8442040997604197E-2</v>
      </c>
      <c r="J6" s="23">
        <v>25463</v>
      </c>
      <c r="K6" s="26">
        <v>4019</v>
      </c>
    </row>
    <row r="7" spans="2:11" ht="15">
      <c r="B7" s="38">
        <v>3</v>
      </c>
      <c r="C7" s="32" t="s">
        <v>0</v>
      </c>
      <c r="D7" s="23">
        <v>674421</v>
      </c>
      <c r="E7" s="23">
        <v>321984</v>
      </c>
      <c r="F7" s="24">
        <v>12313</v>
      </c>
      <c r="G7" s="23">
        <v>12558</v>
      </c>
      <c r="H7" s="24">
        <v>8.9089103291713961E-2</v>
      </c>
      <c r="I7" s="24">
        <v>1.8620416624037506E-2</v>
      </c>
      <c r="J7" s="23">
        <v>11006</v>
      </c>
      <c r="K7" s="26">
        <v>1552</v>
      </c>
    </row>
    <row r="8" spans="2:11" ht="15">
      <c r="B8" s="38">
        <v>4</v>
      </c>
      <c r="C8" s="32" t="s">
        <v>1</v>
      </c>
      <c r="D8" s="23">
        <v>460462</v>
      </c>
      <c r="E8" s="23">
        <v>213278</v>
      </c>
      <c r="F8" s="24">
        <v>8756</v>
      </c>
      <c r="G8" s="23">
        <v>8862</v>
      </c>
      <c r="H8" s="24">
        <v>6.2868898978433604E-2</v>
      </c>
      <c r="I8" s="24">
        <v>1.9245887825705486E-2</v>
      </c>
      <c r="J8" s="23">
        <v>7771</v>
      </c>
      <c r="K8" s="26">
        <v>1091</v>
      </c>
    </row>
    <row r="9" spans="2:11" ht="15">
      <c r="B9" s="38">
        <v>5</v>
      </c>
      <c r="C9" s="32" t="s">
        <v>118</v>
      </c>
      <c r="D9" s="23">
        <v>940802</v>
      </c>
      <c r="E9" s="23">
        <v>445380</v>
      </c>
      <c r="F9" s="24">
        <v>15610</v>
      </c>
      <c r="G9" s="23">
        <v>16671</v>
      </c>
      <c r="H9" s="24">
        <v>0.11826759364358683</v>
      </c>
      <c r="I9" s="24">
        <v>1.7719987840161905E-2</v>
      </c>
      <c r="J9" s="23">
        <v>14443</v>
      </c>
      <c r="K9" s="26">
        <v>2228</v>
      </c>
    </row>
    <row r="10" spans="2:11" ht="15">
      <c r="B10" s="38">
        <v>6</v>
      </c>
      <c r="C10" s="32" t="s">
        <v>119</v>
      </c>
      <c r="D10" s="23">
        <v>775567</v>
      </c>
      <c r="E10" s="23">
        <v>384174</v>
      </c>
      <c r="F10" s="24">
        <v>13863</v>
      </c>
      <c r="G10" s="23">
        <v>14367</v>
      </c>
      <c r="H10" s="24">
        <v>0.10192253121452895</v>
      </c>
      <c r="I10" s="24">
        <v>1.8524511744310936E-2</v>
      </c>
      <c r="J10" s="23">
        <v>12434</v>
      </c>
      <c r="K10" s="26">
        <v>1933</v>
      </c>
    </row>
    <row r="11" spans="2:11" ht="15">
      <c r="B11" s="38">
        <v>7</v>
      </c>
      <c r="C11" s="32" t="s">
        <v>139</v>
      </c>
      <c r="D11" s="23">
        <v>2021089</v>
      </c>
      <c r="E11" s="23">
        <v>1122930</v>
      </c>
      <c r="F11" s="24">
        <v>39714</v>
      </c>
      <c r="G11" s="23">
        <v>39245</v>
      </c>
      <c r="H11" s="24">
        <v>0.27841231555051077</v>
      </c>
      <c r="I11" s="24">
        <v>1.9417749539975725E-2</v>
      </c>
      <c r="J11" s="23">
        <v>33736</v>
      </c>
      <c r="K11" s="26">
        <v>5509</v>
      </c>
    </row>
    <row r="12" spans="2:11" ht="15.75" thickBot="1">
      <c r="B12" s="15" t="s">
        <v>5</v>
      </c>
      <c r="C12" s="16"/>
      <c r="D12" s="17">
        <v>7523201</v>
      </c>
      <c r="E12" s="17">
        <v>3855105</v>
      </c>
      <c r="F12" s="18">
        <v>0.51242881853083544</v>
      </c>
      <c r="G12" s="17">
        <v>140960</v>
      </c>
      <c r="H12" s="18">
        <v>1</v>
      </c>
      <c r="I12" s="18">
        <v>1.8736705293398381E-2</v>
      </c>
      <c r="J12" s="17">
        <v>121927</v>
      </c>
      <c r="K12" s="20">
        <v>19033</v>
      </c>
    </row>
    <row r="14" spans="2:11">
      <c r="B14" s="87" t="s">
        <v>103</v>
      </c>
      <c r="C14" s="87"/>
      <c r="D14" s="87"/>
      <c r="E14" s="87"/>
      <c r="F14" s="87"/>
      <c r="G14" s="87"/>
      <c r="H14" s="87"/>
      <c r="I14" s="87"/>
      <c r="J14" s="87"/>
      <c r="K14" s="87"/>
    </row>
    <row r="15" spans="2:11" ht="26.25" customHeight="1">
      <c r="B15" s="88" t="s">
        <v>129</v>
      </c>
      <c r="C15" s="88"/>
      <c r="D15" s="88"/>
      <c r="E15" s="88"/>
      <c r="F15" s="88"/>
      <c r="G15" s="88"/>
      <c r="H15" s="88"/>
      <c r="I15" s="88"/>
      <c r="J15" s="88"/>
      <c r="K15" s="88"/>
    </row>
    <row r="16" spans="2:11" ht="24" customHeight="1">
      <c r="B16" s="87" t="s">
        <v>104</v>
      </c>
      <c r="C16" s="87"/>
      <c r="D16" s="87"/>
      <c r="E16" s="87"/>
      <c r="F16" s="87"/>
      <c r="G16" s="87"/>
      <c r="H16" s="87"/>
      <c r="I16" s="87"/>
      <c r="J16" s="87"/>
      <c r="K16" s="87"/>
    </row>
    <row r="17" spans="2:11" ht="204.75" customHeight="1">
      <c r="B17" s="89" t="s">
        <v>214</v>
      </c>
      <c r="C17" s="90"/>
      <c r="D17" s="90"/>
      <c r="E17" s="90"/>
      <c r="F17" s="90"/>
      <c r="G17" s="90"/>
      <c r="H17" s="90"/>
      <c r="I17" s="90"/>
      <c r="J17" s="90"/>
      <c r="K17" s="90"/>
    </row>
  </sheetData>
  <mergeCells count="11">
    <mergeCell ref="B14:K14"/>
    <mergeCell ref="B15:K15"/>
    <mergeCell ref="B16:K16"/>
    <mergeCell ref="B17:K17"/>
    <mergeCell ref="B2:K2"/>
    <mergeCell ref="B3:B4"/>
    <mergeCell ref="C3:C4"/>
    <mergeCell ref="D3:D4"/>
    <mergeCell ref="E3:F3"/>
    <mergeCell ref="G3:I3"/>
    <mergeCell ref="J3:K3"/>
  </mergeCells>
  <phoneticPr fontId="27" type="noConversion"/>
  <printOptions horizontalCentered="1" verticalCentered="1"/>
  <pageMargins left="0" right="0" top="0.39370078740157483" bottom="0" header="0.51181102362204722" footer="0.51181102362204722"/>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Q22"/>
  <sheetViews>
    <sheetView zoomScaleNormal="100" workbookViewId="0">
      <selection activeCell="H27" sqref="H27"/>
    </sheetView>
  </sheetViews>
  <sheetFormatPr defaultRowHeight="12.75"/>
  <cols>
    <col min="2" max="2" width="5.7109375" customWidth="1"/>
    <col min="3" max="3" width="17.7109375" customWidth="1"/>
    <col min="4" max="15" width="13.5703125" customWidth="1"/>
    <col min="16" max="17" width="13.5703125" hidden="1" customWidth="1"/>
  </cols>
  <sheetData>
    <row r="1" spans="2:15" ht="13.5" thickBot="1"/>
    <row r="2" spans="2:15" ht="39.75" customHeight="1">
      <c r="B2" s="77" t="s">
        <v>215</v>
      </c>
      <c r="C2" s="100"/>
      <c r="D2" s="100"/>
      <c r="E2" s="100"/>
      <c r="F2" s="100"/>
      <c r="G2" s="100"/>
      <c r="H2" s="100"/>
      <c r="I2" s="100"/>
      <c r="J2" s="100"/>
      <c r="K2" s="100"/>
      <c r="L2" s="100"/>
      <c r="M2" s="100"/>
      <c r="N2" s="100"/>
      <c r="O2" s="101"/>
    </row>
    <row r="3" spans="2:15">
      <c r="B3" s="85" t="s">
        <v>4</v>
      </c>
      <c r="C3" s="80" t="s">
        <v>130</v>
      </c>
      <c r="D3" s="93" t="s">
        <v>141</v>
      </c>
      <c r="E3" s="93" t="s">
        <v>146</v>
      </c>
      <c r="F3" s="93" t="s">
        <v>149</v>
      </c>
      <c r="G3" s="93" t="s">
        <v>154</v>
      </c>
      <c r="H3" s="93" t="s">
        <v>158</v>
      </c>
      <c r="I3" s="93" t="s">
        <v>162</v>
      </c>
      <c r="J3" s="93" t="s">
        <v>166</v>
      </c>
      <c r="K3" s="93" t="s">
        <v>170</v>
      </c>
      <c r="L3" s="93" t="s">
        <v>175</v>
      </c>
      <c r="M3" s="93" t="s">
        <v>178</v>
      </c>
      <c r="N3" s="93" t="s">
        <v>182</v>
      </c>
      <c r="O3" s="91" t="s">
        <v>186</v>
      </c>
    </row>
    <row r="4" spans="2:15" ht="36" customHeight="1">
      <c r="B4" s="85"/>
      <c r="C4" s="80"/>
      <c r="D4" s="80"/>
      <c r="E4" s="80"/>
      <c r="F4" s="80"/>
      <c r="G4" s="80"/>
      <c r="H4" s="80"/>
      <c r="I4" s="80"/>
      <c r="J4" s="80"/>
      <c r="K4" s="80"/>
      <c r="L4" s="80"/>
      <c r="M4" s="80"/>
      <c r="N4" s="80"/>
      <c r="O4" s="86"/>
    </row>
    <row r="5" spans="2:15" ht="15">
      <c r="B5" s="38">
        <v>1</v>
      </c>
      <c r="C5" s="43" t="s">
        <v>140</v>
      </c>
      <c r="D5" s="23">
        <v>1019864</v>
      </c>
      <c r="E5" s="23">
        <v>1021798</v>
      </c>
      <c r="F5" s="23">
        <v>1022784</v>
      </c>
      <c r="G5" s="23">
        <v>1024464</v>
      </c>
      <c r="H5" s="23">
        <v>1026176</v>
      </c>
      <c r="I5" s="23">
        <v>1027875</v>
      </c>
      <c r="J5" s="23">
        <v>1029356</v>
      </c>
      <c r="K5" s="23">
        <v>1031770</v>
      </c>
      <c r="L5" s="23">
        <v>1035952</v>
      </c>
      <c r="M5" s="23">
        <v>1041464</v>
      </c>
      <c r="N5" s="23">
        <v>1044619</v>
      </c>
      <c r="O5" s="26">
        <v>1047723</v>
      </c>
    </row>
    <row r="6" spans="2:15" ht="15">
      <c r="B6" s="38">
        <v>2</v>
      </c>
      <c r="C6" s="43" t="s">
        <v>117</v>
      </c>
      <c r="D6" s="23">
        <v>1567753</v>
      </c>
      <c r="E6" s="23">
        <v>1569630</v>
      </c>
      <c r="F6" s="23">
        <v>1570570</v>
      </c>
      <c r="G6" s="23">
        <v>1572208</v>
      </c>
      <c r="H6" s="23">
        <v>1573900</v>
      </c>
      <c r="I6" s="23">
        <v>1574775</v>
      </c>
      <c r="J6" s="23">
        <v>1576208</v>
      </c>
      <c r="K6" s="23">
        <v>1578589</v>
      </c>
      <c r="L6" s="23">
        <v>1582721</v>
      </c>
      <c r="M6" s="23">
        <v>1588181</v>
      </c>
      <c r="N6" s="23">
        <v>1591284</v>
      </c>
      <c r="O6" s="26">
        <v>1594317</v>
      </c>
    </row>
    <row r="7" spans="2:15" ht="15">
      <c r="B7" s="38">
        <v>3</v>
      </c>
      <c r="C7" s="32" t="s">
        <v>0</v>
      </c>
      <c r="D7" s="23">
        <v>640003</v>
      </c>
      <c r="E7" s="23">
        <v>642081</v>
      </c>
      <c r="F7" s="23">
        <v>643216</v>
      </c>
      <c r="G7" s="23">
        <v>644995</v>
      </c>
      <c r="H7" s="23">
        <v>646896</v>
      </c>
      <c r="I7" s="23">
        <v>648807</v>
      </c>
      <c r="J7" s="23">
        <v>650504</v>
      </c>
      <c r="K7" s="23">
        <v>653105</v>
      </c>
      <c r="L7" s="23">
        <v>657487</v>
      </c>
      <c r="M7" s="23">
        <v>663180</v>
      </c>
      <c r="N7" s="23">
        <v>666493</v>
      </c>
      <c r="O7" s="26">
        <v>669678</v>
      </c>
    </row>
    <row r="8" spans="2:15" ht="15">
      <c r="B8" s="38">
        <v>4</v>
      </c>
      <c r="C8" s="32" t="s">
        <v>1</v>
      </c>
      <c r="D8" s="23">
        <v>425222</v>
      </c>
      <c r="E8" s="23">
        <v>427268</v>
      </c>
      <c r="F8" s="23">
        <v>428409</v>
      </c>
      <c r="G8" s="23">
        <v>430279</v>
      </c>
      <c r="H8" s="23">
        <v>432186</v>
      </c>
      <c r="I8" s="23">
        <v>434137</v>
      </c>
      <c r="J8" s="23">
        <v>435949</v>
      </c>
      <c r="K8" s="23">
        <v>438587</v>
      </c>
      <c r="L8" s="23">
        <v>443080</v>
      </c>
      <c r="M8" s="23">
        <v>448978</v>
      </c>
      <c r="N8" s="23">
        <v>452364</v>
      </c>
      <c r="O8" s="26">
        <v>455603</v>
      </c>
    </row>
    <row r="9" spans="2:15" ht="15">
      <c r="B9" s="38">
        <v>5</v>
      </c>
      <c r="C9" s="32" t="s">
        <v>118</v>
      </c>
      <c r="D9" s="23">
        <v>908628</v>
      </c>
      <c r="E9" s="23">
        <v>910584</v>
      </c>
      <c r="F9" s="23">
        <v>911586</v>
      </c>
      <c r="G9" s="23">
        <v>913316</v>
      </c>
      <c r="H9" s="23">
        <v>915068</v>
      </c>
      <c r="I9" s="23">
        <v>916807</v>
      </c>
      <c r="J9" s="23">
        <v>918309</v>
      </c>
      <c r="K9" s="23">
        <v>920746</v>
      </c>
      <c r="L9" s="23">
        <v>924936</v>
      </c>
      <c r="M9" s="23">
        <v>929930</v>
      </c>
      <c r="N9" s="23">
        <v>933120</v>
      </c>
      <c r="O9" s="26">
        <v>936241</v>
      </c>
    </row>
    <row r="10" spans="2:15" ht="15">
      <c r="B10" s="38">
        <v>6</v>
      </c>
      <c r="C10" s="32" t="s">
        <v>119</v>
      </c>
      <c r="D10" s="23">
        <v>742854</v>
      </c>
      <c r="E10" s="23">
        <v>744794</v>
      </c>
      <c r="F10" s="23">
        <v>745807</v>
      </c>
      <c r="G10" s="23">
        <v>747543</v>
      </c>
      <c r="H10" s="23">
        <v>749305</v>
      </c>
      <c r="I10" s="23">
        <v>751056</v>
      </c>
      <c r="J10" s="23">
        <v>752569</v>
      </c>
      <c r="K10" s="23">
        <v>754995</v>
      </c>
      <c r="L10" s="23">
        <v>759186</v>
      </c>
      <c r="M10" s="23">
        <v>764711</v>
      </c>
      <c r="N10" s="23">
        <v>767899</v>
      </c>
      <c r="O10" s="26">
        <v>771035</v>
      </c>
    </row>
    <row r="11" spans="2:15" ht="15">
      <c r="B11" s="38">
        <v>7</v>
      </c>
      <c r="C11" s="32" t="s">
        <v>139</v>
      </c>
      <c r="D11" s="23">
        <v>1988889</v>
      </c>
      <c r="E11" s="23">
        <v>1990795</v>
      </c>
      <c r="F11" s="23">
        <v>1991803</v>
      </c>
      <c r="G11" s="23">
        <v>1993493</v>
      </c>
      <c r="H11" s="23">
        <v>1995226</v>
      </c>
      <c r="I11" s="23">
        <v>1996887</v>
      </c>
      <c r="J11" s="23">
        <v>1998354</v>
      </c>
      <c r="K11" s="23">
        <v>2000774</v>
      </c>
      <c r="L11" s="23">
        <v>2004925</v>
      </c>
      <c r="M11" s="23">
        <v>2010351</v>
      </c>
      <c r="N11" s="23">
        <v>2013484</v>
      </c>
      <c r="O11" s="26">
        <v>2016565</v>
      </c>
    </row>
    <row r="12" spans="2:15" ht="15.75" thickBot="1">
      <c r="B12" s="97" t="s">
        <v>2</v>
      </c>
      <c r="C12" s="98"/>
      <c r="D12" s="17">
        <v>7293213</v>
      </c>
      <c r="E12" s="17">
        <v>7306950</v>
      </c>
      <c r="F12" s="17">
        <v>7314175</v>
      </c>
      <c r="G12" s="17">
        <v>7326298</v>
      </c>
      <c r="H12" s="17">
        <v>7338757</v>
      </c>
      <c r="I12" s="17">
        <v>7350344</v>
      </c>
      <c r="J12" s="17">
        <v>7361249</v>
      </c>
      <c r="K12" s="17">
        <v>7378566</v>
      </c>
      <c r="L12" s="17">
        <v>7408287</v>
      </c>
      <c r="M12" s="17">
        <v>7446795</v>
      </c>
      <c r="N12" s="17">
        <v>7469263</v>
      </c>
      <c r="O12" s="20">
        <v>7491162</v>
      </c>
    </row>
    <row r="13" spans="2:15">
      <c r="B13" s="94" t="s">
        <v>4</v>
      </c>
      <c r="C13" s="95" t="s">
        <v>130</v>
      </c>
      <c r="D13" s="96" t="s">
        <v>190</v>
      </c>
      <c r="E13" s="99" t="s">
        <v>198</v>
      </c>
    </row>
    <row r="14" spans="2:15" ht="33" customHeight="1">
      <c r="B14" s="85"/>
      <c r="C14" s="80"/>
      <c r="D14" s="80"/>
      <c r="E14" s="86"/>
    </row>
    <row r="15" spans="2:15" ht="15">
      <c r="B15" s="38">
        <v>1</v>
      </c>
      <c r="C15" s="43" t="s">
        <v>140</v>
      </c>
      <c r="D15" s="23">
        <v>1050331</v>
      </c>
      <c r="E15" s="26">
        <v>1052230</v>
      </c>
    </row>
    <row r="16" spans="2:15" ht="15">
      <c r="B16" s="38">
        <v>2</v>
      </c>
      <c r="C16" s="43" t="s">
        <v>117</v>
      </c>
      <c r="D16" s="23">
        <v>1596807</v>
      </c>
      <c r="E16" s="26">
        <v>1598630</v>
      </c>
    </row>
    <row r="17" spans="2:5" ht="15">
      <c r="B17" s="38">
        <v>3</v>
      </c>
      <c r="C17" s="33" t="s">
        <v>0</v>
      </c>
      <c r="D17" s="23">
        <v>672383</v>
      </c>
      <c r="E17" s="26">
        <v>674421</v>
      </c>
    </row>
    <row r="18" spans="2:5" ht="15">
      <c r="B18" s="38">
        <v>4</v>
      </c>
      <c r="C18" s="33" t="s">
        <v>1</v>
      </c>
      <c r="D18" s="23">
        <v>458329</v>
      </c>
      <c r="E18" s="26">
        <v>460462</v>
      </c>
    </row>
    <row r="19" spans="2:5" ht="15">
      <c r="B19" s="38">
        <v>5</v>
      </c>
      <c r="C19" s="32" t="s">
        <v>118</v>
      </c>
      <c r="D19" s="23">
        <v>938865</v>
      </c>
      <c r="E19" s="26">
        <v>940802</v>
      </c>
    </row>
    <row r="20" spans="2:5" ht="15">
      <c r="B20" s="38">
        <v>6</v>
      </c>
      <c r="C20" s="32" t="s">
        <v>119</v>
      </c>
      <c r="D20" s="23">
        <v>773647</v>
      </c>
      <c r="E20" s="26">
        <v>775567</v>
      </c>
    </row>
    <row r="21" spans="2:5" ht="15">
      <c r="B21" s="38">
        <v>7</v>
      </c>
      <c r="C21" s="32" t="s">
        <v>139</v>
      </c>
      <c r="D21" s="23">
        <v>2019196</v>
      </c>
      <c r="E21" s="26">
        <v>2021089</v>
      </c>
    </row>
    <row r="22" spans="2:5" ht="15.75" thickBot="1">
      <c r="B22" s="97" t="s">
        <v>2</v>
      </c>
      <c r="C22" s="98"/>
      <c r="D22" s="17">
        <v>7509558</v>
      </c>
      <c r="E22" s="31">
        <f>SUM(E15:E21)</f>
        <v>7523201</v>
      </c>
    </row>
  </sheetData>
  <mergeCells count="21">
    <mergeCell ref="B22:C22"/>
    <mergeCell ref="N3:N4"/>
    <mergeCell ref="O3:O4"/>
    <mergeCell ref="B12:C12"/>
    <mergeCell ref="B13:B14"/>
    <mergeCell ref="C13:C14"/>
    <mergeCell ref="D13:D14"/>
    <mergeCell ref="E13:E14"/>
    <mergeCell ref="B2:O2"/>
    <mergeCell ref="B3:B4"/>
    <mergeCell ref="C3:C4"/>
    <mergeCell ref="D3:D4"/>
    <mergeCell ref="E3:E4"/>
    <mergeCell ref="F3:F4"/>
    <mergeCell ref="G3:G4"/>
    <mergeCell ref="H3:H4"/>
    <mergeCell ref="I3:I4"/>
    <mergeCell ref="J3:J4"/>
    <mergeCell ref="K3:K4"/>
    <mergeCell ref="L3:L4"/>
    <mergeCell ref="M3:M4"/>
  </mergeCells>
  <phoneticPr fontId="0" type="noConversion"/>
  <printOptions horizontalCentered="1" verticalCentered="1"/>
  <pageMargins left="0" right="0" top="0" bottom="0" header="0" footer="0"/>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4"/>
  <sheetViews>
    <sheetView zoomScaleNormal="100" workbookViewId="0">
      <selection activeCell="I22" sqref="I22"/>
    </sheetView>
  </sheetViews>
  <sheetFormatPr defaultRowHeight="12.75"/>
  <cols>
    <col min="2" max="2" width="6.140625" customWidth="1"/>
    <col min="3" max="3" width="20.140625" customWidth="1"/>
    <col min="4" max="15" width="17.5703125" customWidth="1"/>
    <col min="16" max="17" width="17.5703125" hidden="1" customWidth="1"/>
    <col min="18" max="18" width="18.42578125" customWidth="1"/>
    <col min="24" max="24" width="16.7109375" customWidth="1"/>
  </cols>
  <sheetData>
    <row r="1" spans="2:18" ht="13.5" thickBot="1"/>
    <row r="2" spans="2:18" ht="39.75" customHeight="1">
      <c r="B2" s="77" t="s">
        <v>229</v>
      </c>
      <c r="C2" s="100"/>
      <c r="D2" s="100"/>
      <c r="E2" s="100"/>
      <c r="F2" s="100"/>
      <c r="G2" s="100"/>
      <c r="H2" s="100"/>
      <c r="I2" s="100"/>
      <c r="J2" s="100"/>
      <c r="K2" s="100"/>
      <c r="L2" s="100"/>
      <c r="M2" s="100"/>
      <c r="N2" s="100"/>
      <c r="O2" s="101"/>
      <c r="P2" s="34"/>
      <c r="Q2" s="35"/>
    </row>
    <row r="3" spans="2:18">
      <c r="B3" s="85" t="s">
        <v>4</v>
      </c>
      <c r="C3" s="80" t="s">
        <v>130</v>
      </c>
      <c r="D3" s="102" t="s">
        <v>141</v>
      </c>
      <c r="E3" s="102" t="s">
        <v>146</v>
      </c>
      <c r="F3" s="102" t="s">
        <v>149</v>
      </c>
      <c r="G3" s="102" t="s">
        <v>154</v>
      </c>
      <c r="H3" s="102" t="s">
        <v>158</v>
      </c>
      <c r="I3" s="102" t="s">
        <v>162</v>
      </c>
      <c r="J3" s="102" t="s">
        <v>166</v>
      </c>
      <c r="K3" s="102" t="s">
        <v>170</v>
      </c>
      <c r="L3" s="102" t="s">
        <v>175</v>
      </c>
      <c r="M3" s="102" t="s">
        <v>178</v>
      </c>
      <c r="N3" s="102" t="s">
        <v>182</v>
      </c>
      <c r="O3" s="107" t="s">
        <v>186</v>
      </c>
      <c r="P3" s="103" t="s">
        <v>190</v>
      </c>
      <c r="Q3" s="86" t="s">
        <v>2</v>
      </c>
    </row>
    <row r="4" spans="2:18">
      <c r="B4" s="85"/>
      <c r="C4" s="80"/>
      <c r="D4" s="102"/>
      <c r="E4" s="102"/>
      <c r="F4" s="102"/>
      <c r="G4" s="102"/>
      <c r="H4" s="102"/>
      <c r="I4" s="102"/>
      <c r="J4" s="102"/>
      <c r="K4" s="102"/>
      <c r="L4" s="102"/>
      <c r="M4" s="102"/>
      <c r="N4" s="102"/>
      <c r="O4" s="107"/>
      <c r="P4" s="103"/>
      <c r="Q4" s="86"/>
    </row>
    <row r="5" spans="2:18" ht="25.5">
      <c r="B5" s="85"/>
      <c r="C5" s="80"/>
      <c r="D5" s="37" t="s">
        <v>216</v>
      </c>
      <c r="E5" s="37" t="s">
        <v>217</v>
      </c>
      <c r="F5" s="37" t="s">
        <v>218</v>
      </c>
      <c r="G5" s="37" t="s">
        <v>219</v>
      </c>
      <c r="H5" s="37" t="s">
        <v>220</v>
      </c>
      <c r="I5" s="37" t="s">
        <v>221</v>
      </c>
      <c r="J5" s="37" t="s">
        <v>222</v>
      </c>
      <c r="K5" s="37" t="s">
        <v>223</v>
      </c>
      <c r="L5" s="37" t="s">
        <v>224</v>
      </c>
      <c r="M5" s="37" t="s">
        <v>224</v>
      </c>
      <c r="N5" s="37" t="s">
        <v>225</v>
      </c>
      <c r="O5" s="41" t="s">
        <v>226</v>
      </c>
      <c r="P5" s="39" t="s">
        <v>227</v>
      </c>
      <c r="Q5" s="86"/>
    </row>
    <row r="6" spans="2:18" ht="15">
      <c r="B6" s="38">
        <v>1</v>
      </c>
      <c r="C6" s="32" t="s">
        <v>140</v>
      </c>
      <c r="D6" s="23">
        <v>19260003.787480272</v>
      </c>
      <c r="E6" s="23">
        <v>19568459.85845986</v>
      </c>
      <c r="F6" s="23">
        <v>20618365.156384565</v>
      </c>
      <c r="G6" s="23">
        <v>20857038.455840334</v>
      </c>
      <c r="H6" s="23">
        <v>22733924.058656976</v>
      </c>
      <c r="I6" s="23">
        <v>20917222.950680993</v>
      </c>
      <c r="J6" s="23">
        <v>20641178.99227098</v>
      </c>
      <c r="K6" s="23">
        <v>21668030.53242493</v>
      </c>
      <c r="L6" s="23">
        <v>21085399.861719292</v>
      </c>
      <c r="M6" s="23">
        <v>20412830.259770162</v>
      </c>
      <c r="N6" s="23">
        <v>20591778.689210679</v>
      </c>
      <c r="O6" s="26">
        <v>23220967.573221754</v>
      </c>
      <c r="P6" s="36">
        <v>22491397.043643422</v>
      </c>
      <c r="Q6" s="26">
        <f t="shared" ref="Q6:Q12" si="0">SUM(D6:P6)</f>
        <v>274066597.21976417</v>
      </c>
    </row>
    <row r="7" spans="2:18" ht="15">
      <c r="B7" s="38">
        <v>2</v>
      </c>
      <c r="C7" s="32" t="s">
        <v>117</v>
      </c>
      <c r="D7" s="23">
        <v>29477636.822724879</v>
      </c>
      <c r="E7" s="23">
        <v>29969075.579075579</v>
      </c>
      <c r="F7" s="23">
        <v>31280972.756107297</v>
      </c>
      <c r="G7" s="23">
        <v>31543119.431099072</v>
      </c>
      <c r="H7" s="23">
        <v>34430986.983898915</v>
      </c>
      <c r="I7" s="23">
        <v>31800893.959901873</v>
      </c>
      <c r="J7" s="23">
        <v>31290501.11922963</v>
      </c>
      <c r="K7" s="23">
        <v>32630151.400454201</v>
      </c>
      <c r="L7" s="23">
        <v>31893116.763393324</v>
      </c>
      <c r="M7" s="23">
        <v>30864124.714797057</v>
      </c>
      <c r="N7" s="23">
        <v>30892979.618314218</v>
      </c>
      <c r="O7" s="26">
        <v>34975886.820083678</v>
      </c>
      <c r="P7" s="36">
        <v>34236775.259094104</v>
      </c>
      <c r="Q7" s="26">
        <f t="shared" si="0"/>
        <v>415286221.22817385</v>
      </c>
    </row>
    <row r="8" spans="2:18" ht="15">
      <c r="B8" s="38">
        <v>3</v>
      </c>
      <c r="C8" s="32" t="s">
        <v>0</v>
      </c>
      <c r="D8" s="23">
        <v>10213825.355076274</v>
      </c>
      <c r="E8" s="23">
        <v>10370345.660345661</v>
      </c>
      <c r="F8" s="23">
        <v>10802721.028420191</v>
      </c>
      <c r="G8" s="23">
        <v>10998092.234756291</v>
      </c>
      <c r="H8" s="23">
        <v>11948043.358830241</v>
      </c>
      <c r="I8" s="23">
        <v>11168495.051180104</v>
      </c>
      <c r="J8" s="23">
        <v>11024379.566668075</v>
      </c>
      <c r="K8" s="23">
        <v>11479717.596097233</v>
      </c>
      <c r="L8" s="23">
        <v>11345566.846152235</v>
      </c>
      <c r="M8" s="23">
        <v>10992834.44623532</v>
      </c>
      <c r="N8" s="23">
        <v>11102882.522809073</v>
      </c>
      <c r="O8" s="26">
        <v>12370497.90794979</v>
      </c>
      <c r="P8" s="36">
        <v>12054175.647219125</v>
      </c>
      <c r="Q8" s="26">
        <f t="shared" si="0"/>
        <v>145871577.22173959</v>
      </c>
    </row>
    <row r="9" spans="2:18" ht="15">
      <c r="B9" s="38">
        <v>4</v>
      </c>
      <c r="C9" s="32" t="s">
        <v>1</v>
      </c>
      <c r="D9" s="23">
        <v>6599051.2361914776</v>
      </c>
      <c r="E9" s="23">
        <v>6708226.3382263388</v>
      </c>
      <c r="F9" s="23">
        <v>7186163.5893881153</v>
      </c>
      <c r="G9" s="23">
        <v>7171503.1005947217</v>
      </c>
      <c r="H9" s="23">
        <v>7703923.8473566333</v>
      </c>
      <c r="I9" s="23">
        <v>7284405.9301243555</v>
      </c>
      <c r="J9" s="23">
        <v>7216579.1696583182</v>
      </c>
      <c r="K9" s="23">
        <v>7481653.8396837404</v>
      </c>
      <c r="L9" s="23">
        <v>7419236.9419011502</v>
      </c>
      <c r="M9" s="23">
        <v>7264262.4495007638</v>
      </c>
      <c r="N9" s="23">
        <v>7352239.6836025771</v>
      </c>
      <c r="O9" s="26">
        <v>8319742.8870292883</v>
      </c>
      <c r="P9" s="36">
        <v>8001928.4446096038</v>
      </c>
      <c r="Q9" s="26">
        <f t="shared" si="0"/>
        <v>95708917.457867071</v>
      </c>
    </row>
    <row r="10" spans="2:18" ht="15">
      <c r="B10" s="38">
        <v>5</v>
      </c>
      <c r="C10" s="32" t="s">
        <v>118</v>
      </c>
      <c r="D10" s="23">
        <v>14568336.875328774</v>
      </c>
      <c r="E10" s="23">
        <v>14774091.434091434</v>
      </c>
      <c r="F10" s="23">
        <v>15457361.522465184</v>
      </c>
      <c r="G10" s="23">
        <v>15614939.363796059</v>
      </c>
      <c r="H10" s="23">
        <v>17136984.110214259</v>
      </c>
      <c r="I10" s="23">
        <v>15880827.76414855</v>
      </c>
      <c r="J10" s="23">
        <v>15626476.749588206</v>
      </c>
      <c r="K10" s="23">
        <v>16293828.118428798</v>
      </c>
      <c r="L10" s="23">
        <v>15957306.668901507</v>
      </c>
      <c r="M10" s="23">
        <v>15484476.168547086</v>
      </c>
      <c r="N10" s="23">
        <v>15638228.007031053</v>
      </c>
      <c r="O10" s="26">
        <v>17472273.640167363</v>
      </c>
      <c r="P10" s="36">
        <v>17041061.976134442</v>
      </c>
      <c r="Q10" s="26">
        <f t="shared" si="0"/>
        <v>206946192.39884272</v>
      </c>
    </row>
    <row r="11" spans="2:18" ht="15">
      <c r="B11" s="38">
        <v>6</v>
      </c>
      <c r="C11" s="32" t="s">
        <v>119</v>
      </c>
      <c r="D11" s="23">
        <v>12662958.022093633</v>
      </c>
      <c r="E11" s="23">
        <v>12874524.664524665</v>
      </c>
      <c r="F11" s="23">
        <v>13471044.384229209</v>
      </c>
      <c r="G11" s="23">
        <v>13639219.031090606</v>
      </c>
      <c r="H11" s="23">
        <v>14736877.403541395</v>
      </c>
      <c r="I11" s="23">
        <v>13826093.39311395</v>
      </c>
      <c r="J11" s="23">
        <v>13559828.314397939</v>
      </c>
      <c r="K11" s="23">
        <v>14141023.425014719</v>
      </c>
      <c r="L11" s="23">
        <v>13886568.333717447</v>
      </c>
      <c r="M11" s="23">
        <v>13513886.295606304</v>
      </c>
      <c r="N11" s="23">
        <v>13660586.130409306</v>
      </c>
      <c r="O11" s="26">
        <v>15242751.255230125</v>
      </c>
      <c r="P11" s="36">
        <v>14792292.208596557</v>
      </c>
      <c r="Q11" s="26">
        <f t="shared" si="0"/>
        <v>180007652.86156589</v>
      </c>
      <c r="R11" s="2"/>
    </row>
    <row r="12" spans="2:18" ht="15">
      <c r="B12" s="38">
        <v>7</v>
      </c>
      <c r="C12" s="32" t="s">
        <v>139</v>
      </c>
      <c r="D12" s="23">
        <v>45856859.337190948</v>
      </c>
      <c r="E12" s="23">
        <v>46725394.485394485</v>
      </c>
      <c r="F12" s="23">
        <v>49355899.342533663</v>
      </c>
      <c r="G12" s="23">
        <v>49619025.799487822</v>
      </c>
      <c r="H12" s="23">
        <v>54161210.117060393</v>
      </c>
      <c r="I12" s="23">
        <v>49586689.789357923</v>
      </c>
      <c r="J12" s="23">
        <v>48825425.729611009</v>
      </c>
      <c r="K12" s="23">
        <v>51628429.430566065</v>
      </c>
      <c r="L12" s="23">
        <v>49652530.956022546</v>
      </c>
      <c r="M12" s="23">
        <v>48015781.299060136</v>
      </c>
      <c r="N12" s="23">
        <v>48141001.925169498</v>
      </c>
      <c r="O12" s="26">
        <v>54742432.217573218</v>
      </c>
      <c r="P12" s="36">
        <v>52901368.34716545</v>
      </c>
      <c r="Q12" s="26">
        <f t="shared" si="0"/>
        <v>649212048.77619314</v>
      </c>
    </row>
    <row r="13" spans="2:18" ht="15.75" thickBot="1">
      <c r="B13" s="97" t="s">
        <v>2</v>
      </c>
      <c r="C13" s="98"/>
      <c r="D13" s="17">
        <f t="shared" ref="D13:Q13" si="1">SUM(D6:D12)</f>
        <v>138638671.43608627</v>
      </c>
      <c r="E13" s="17">
        <f t="shared" si="1"/>
        <v>140990118.02011803</v>
      </c>
      <c r="F13" s="17">
        <f t="shared" si="1"/>
        <v>148172527.77952823</v>
      </c>
      <c r="G13" s="17">
        <f t="shared" si="1"/>
        <v>149442937.4166649</v>
      </c>
      <c r="H13" s="17">
        <f t="shared" si="1"/>
        <v>162851949.8795588</v>
      </c>
      <c r="I13" s="17">
        <f t="shared" si="1"/>
        <v>150464628.83850774</v>
      </c>
      <c r="J13" s="17">
        <f t="shared" si="1"/>
        <v>148184369.64142415</v>
      </c>
      <c r="K13" s="17">
        <f t="shared" si="1"/>
        <v>155322834.3426697</v>
      </c>
      <c r="L13" s="17">
        <f t="shared" si="1"/>
        <v>151239726.37180752</v>
      </c>
      <c r="M13" s="17">
        <f t="shared" si="1"/>
        <v>146548195.63351685</v>
      </c>
      <c r="N13" s="17">
        <f t="shared" si="1"/>
        <v>147379696.5765464</v>
      </c>
      <c r="O13" s="20">
        <f t="shared" si="1"/>
        <v>166344552.30125523</v>
      </c>
      <c r="P13" s="40">
        <f t="shared" si="1"/>
        <v>161518998.92646271</v>
      </c>
      <c r="Q13" s="20">
        <f t="shared" si="1"/>
        <v>1967099207.1641462</v>
      </c>
    </row>
    <row r="14" spans="2:18">
      <c r="B14" s="94" t="s">
        <v>4</v>
      </c>
      <c r="C14" s="95" t="s">
        <v>130</v>
      </c>
      <c r="D14" s="104" t="s">
        <v>190</v>
      </c>
      <c r="E14" s="95" t="s">
        <v>198</v>
      </c>
      <c r="F14" s="105" t="s">
        <v>2</v>
      </c>
    </row>
    <row r="15" spans="2:18">
      <c r="B15" s="85"/>
      <c r="C15" s="80"/>
      <c r="D15" s="102"/>
      <c r="E15" s="80"/>
      <c r="F15" s="106"/>
    </row>
    <row r="16" spans="2:18" ht="25.5">
      <c r="B16" s="85"/>
      <c r="C16" s="80"/>
      <c r="D16" s="37" t="s">
        <v>227</v>
      </c>
      <c r="E16" s="37" t="s">
        <v>228</v>
      </c>
      <c r="F16" s="106"/>
    </row>
    <row r="17" spans="2:17" ht="15">
      <c r="B17" s="38">
        <v>1</v>
      </c>
      <c r="C17" s="32" t="s">
        <v>140</v>
      </c>
      <c r="D17" s="23">
        <v>22491397.043643422</v>
      </c>
      <c r="E17" s="23">
        <v>20979120.967741933</v>
      </c>
      <c r="F17" s="26">
        <v>295045718.18750608</v>
      </c>
    </row>
    <row r="18" spans="2:17" ht="15">
      <c r="B18" s="38">
        <v>2</v>
      </c>
      <c r="C18" s="32" t="s">
        <v>117</v>
      </c>
      <c r="D18" s="23">
        <v>34236775.259094104</v>
      </c>
      <c r="E18" s="23">
        <v>31598583.953680728</v>
      </c>
      <c r="F18" s="26">
        <v>446884805.18185461</v>
      </c>
    </row>
    <row r="19" spans="2:17" ht="15">
      <c r="B19" s="38">
        <v>3</v>
      </c>
      <c r="C19" s="32" t="s">
        <v>0</v>
      </c>
      <c r="D19" s="23">
        <v>12054175.647219125</v>
      </c>
      <c r="E19" s="23">
        <v>11349814.929693962</v>
      </c>
      <c r="F19" s="26">
        <v>157221392.15143356</v>
      </c>
    </row>
    <row r="20" spans="2:17" ht="15">
      <c r="B20" s="38">
        <v>4</v>
      </c>
      <c r="C20" s="32" t="s">
        <v>1</v>
      </c>
      <c r="D20" s="23">
        <v>8001928.4446096038</v>
      </c>
      <c r="E20" s="23">
        <v>7524514.2679900741</v>
      </c>
      <c r="F20" s="26">
        <v>103233431.72585714</v>
      </c>
    </row>
    <row r="21" spans="2:17" ht="15">
      <c r="B21" s="38">
        <v>5</v>
      </c>
      <c r="C21" s="32" t="s">
        <v>118</v>
      </c>
      <c r="D21" s="23">
        <v>17041061.976134442</v>
      </c>
      <c r="E21" s="23">
        <v>16024917.700578989</v>
      </c>
      <c r="F21" s="26">
        <v>222971110.09942171</v>
      </c>
    </row>
    <row r="22" spans="2:17" ht="15">
      <c r="B22" s="38">
        <v>6</v>
      </c>
      <c r="C22" s="32" t="s">
        <v>119</v>
      </c>
      <c r="D22" s="23">
        <v>14792292.208596557</v>
      </c>
      <c r="E22" s="23">
        <v>13893449.131513646</v>
      </c>
      <c r="F22" s="26">
        <v>193901101.99307954</v>
      </c>
    </row>
    <row r="23" spans="2:17" ht="15">
      <c r="B23" s="38">
        <v>7</v>
      </c>
      <c r="C23" s="32" t="s">
        <v>139</v>
      </c>
      <c r="D23" s="23">
        <v>52901368.34716545</v>
      </c>
      <c r="E23" s="23">
        <v>49373600.703060381</v>
      </c>
      <c r="F23" s="26">
        <v>698585649.47925353</v>
      </c>
    </row>
    <row r="24" spans="2:17" ht="15.75" thickBot="1">
      <c r="B24" s="97" t="s">
        <v>2</v>
      </c>
      <c r="C24" s="98"/>
      <c r="D24" s="17">
        <v>161518998.92646271</v>
      </c>
      <c r="E24" s="17">
        <f>SUM(E17:E23)</f>
        <v>150744001.65425971</v>
      </c>
      <c r="F24" s="20">
        <v>2117843208.8184063</v>
      </c>
      <c r="G24" s="2"/>
      <c r="H24" s="2"/>
      <c r="I24" s="2"/>
      <c r="J24" s="2"/>
      <c r="K24" s="2"/>
      <c r="L24" s="2"/>
      <c r="M24" s="2"/>
      <c r="N24" s="2"/>
      <c r="O24" s="2"/>
      <c r="P24" s="2"/>
      <c r="Q24" s="2"/>
    </row>
  </sheetData>
  <mergeCells count="24">
    <mergeCell ref="B24:C24"/>
    <mergeCell ref="E14:E15"/>
    <mergeCell ref="F14:F16"/>
    <mergeCell ref="B2:O2"/>
    <mergeCell ref="N3:N4"/>
    <mergeCell ref="O3:O4"/>
    <mergeCell ref="L3:L4"/>
    <mergeCell ref="M3:M4"/>
    <mergeCell ref="B3:B5"/>
    <mergeCell ref="C3:C5"/>
    <mergeCell ref="B14:B16"/>
    <mergeCell ref="C14:C16"/>
    <mergeCell ref="D14:D15"/>
    <mergeCell ref="H3:H4"/>
    <mergeCell ref="I3:I4"/>
    <mergeCell ref="P3:P4"/>
    <mergeCell ref="Q3:Q5"/>
    <mergeCell ref="B13:C13"/>
    <mergeCell ref="D3:D4"/>
    <mergeCell ref="E3:E4"/>
    <mergeCell ref="F3:F4"/>
    <mergeCell ref="G3:G4"/>
    <mergeCell ref="J3:J4"/>
    <mergeCell ref="K3:K4"/>
  </mergeCells>
  <phoneticPr fontId="27" type="noConversion"/>
  <pageMargins left="0.28000000000000003" right="0.23" top="1" bottom="1" header="0.5" footer="0.5"/>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1"/>
  <sheetViews>
    <sheetView workbookViewId="0">
      <selection activeCell="C60" sqref="C60"/>
    </sheetView>
  </sheetViews>
  <sheetFormatPr defaultRowHeight="12.75"/>
  <cols>
    <col min="2" max="2" width="10.42578125" bestFit="1" customWidth="1"/>
    <col min="3" max="3" width="13.42578125" customWidth="1"/>
    <col min="4" max="4" width="13" customWidth="1"/>
    <col min="5" max="5" width="12.7109375" customWidth="1"/>
    <col min="6" max="6" width="13" bestFit="1" customWidth="1"/>
    <col min="7" max="16" width="13.140625" bestFit="1" customWidth="1"/>
  </cols>
  <sheetData>
    <row r="1" spans="2:14" ht="13.5" thickBot="1"/>
    <row r="2" spans="2:14" ht="25.5">
      <c r="B2" s="129"/>
      <c r="C2" s="71" t="s">
        <v>142</v>
      </c>
      <c r="D2" s="71" t="s">
        <v>147</v>
      </c>
      <c r="E2" s="71" t="s">
        <v>150</v>
      </c>
      <c r="F2" s="71" t="s">
        <v>155</v>
      </c>
      <c r="G2" s="71" t="s">
        <v>160</v>
      </c>
      <c r="H2" s="71" t="s">
        <v>163</v>
      </c>
      <c r="I2" s="71" t="s">
        <v>171</v>
      </c>
      <c r="J2" s="71" t="s">
        <v>172</v>
      </c>
      <c r="K2" s="71" t="s">
        <v>176</v>
      </c>
      <c r="L2" s="71" t="s">
        <v>179</v>
      </c>
      <c r="M2" s="71" t="s">
        <v>185</v>
      </c>
      <c r="N2" s="72" t="s">
        <v>187</v>
      </c>
    </row>
    <row r="3" spans="2:14" ht="15">
      <c r="B3" s="130" t="s">
        <v>105</v>
      </c>
      <c r="C3" s="23">
        <v>138638671.43608627</v>
      </c>
      <c r="D3" s="23">
        <v>140990118</v>
      </c>
      <c r="E3" s="23">
        <v>148172527.77952823</v>
      </c>
      <c r="F3" s="23">
        <v>149442937.4166649</v>
      </c>
      <c r="G3" s="23">
        <v>162851949.8795588</v>
      </c>
      <c r="H3" s="23">
        <v>150464629</v>
      </c>
      <c r="I3" s="23">
        <v>148184369.64142415</v>
      </c>
      <c r="J3" s="23">
        <v>155322834.3426697</v>
      </c>
      <c r="K3" s="23">
        <v>151239726.37180752</v>
      </c>
      <c r="L3" s="23">
        <v>146548195.63351685</v>
      </c>
      <c r="M3" s="23">
        <v>147379697</v>
      </c>
      <c r="N3" s="26">
        <v>166344552</v>
      </c>
    </row>
    <row r="4" spans="2:14" ht="15">
      <c r="B4" s="130" t="s">
        <v>106</v>
      </c>
      <c r="C4" s="23">
        <v>658880286</v>
      </c>
      <c r="D4" s="23">
        <v>671380843</v>
      </c>
      <c r="E4" s="23">
        <v>705404953</v>
      </c>
      <c r="F4" s="23">
        <v>706102935</v>
      </c>
      <c r="G4" s="23">
        <v>770713138</v>
      </c>
      <c r="H4" s="23">
        <v>711456951</v>
      </c>
      <c r="I4" s="23">
        <v>701712264</v>
      </c>
      <c r="J4" s="23">
        <v>738653271</v>
      </c>
      <c r="K4" s="23">
        <v>721852090</v>
      </c>
      <c r="L4" s="23">
        <v>700104695</v>
      </c>
      <c r="M4" s="23">
        <v>704298094</v>
      </c>
      <c r="N4" s="26">
        <v>795126960</v>
      </c>
    </row>
    <row r="5" spans="2:14" ht="15">
      <c r="B5" s="130" t="s">
        <v>107</v>
      </c>
      <c r="C5" s="42">
        <v>4.7525000000000004</v>
      </c>
      <c r="D5" s="42">
        <v>4.7618999999999998</v>
      </c>
      <c r="E5" s="42">
        <v>4.7606999999999999</v>
      </c>
      <c r="F5" s="42">
        <v>4.7248999999999999</v>
      </c>
      <c r="G5" s="42">
        <v>4.7325999999999997</v>
      </c>
      <c r="H5" s="42">
        <v>4.7283999999999997</v>
      </c>
      <c r="I5" s="42">
        <v>4.7354000000000003</v>
      </c>
      <c r="J5" s="42">
        <v>4.7556000000000003</v>
      </c>
      <c r="K5" s="42">
        <v>4.7728999999999999</v>
      </c>
      <c r="L5" s="42">
        <v>4.7773000000000003</v>
      </c>
      <c r="M5" s="42">
        <v>4.7788000000000004</v>
      </c>
      <c r="N5" s="131">
        <v>4.78</v>
      </c>
    </row>
    <row r="6" spans="2:14" ht="36.75" thickBot="1">
      <c r="B6" s="132"/>
      <c r="C6" s="133" t="s">
        <v>143</v>
      </c>
      <c r="D6" s="133" t="s">
        <v>148</v>
      </c>
      <c r="E6" s="133" t="s">
        <v>151</v>
      </c>
      <c r="F6" s="133" t="s">
        <v>156</v>
      </c>
      <c r="G6" s="133" t="s">
        <v>161</v>
      </c>
      <c r="H6" s="133" t="s">
        <v>164</v>
      </c>
      <c r="I6" s="133" t="s">
        <v>167</v>
      </c>
      <c r="J6" s="133" t="s">
        <v>173</v>
      </c>
      <c r="K6" s="133" t="s">
        <v>177</v>
      </c>
      <c r="L6" s="133" t="s">
        <v>181</v>
      </c>
      <c r="M6" s="133" t="s">
        <v>184</v>
      </c>
      <c r="N6" s="134" t="s">
        <v>189</v>
      </c>
    </row>
    <row r="7" spans="2:14" ht="25.5">
      <c r="B7" s="129"/>
      <c r="C7" s="71" t="s">
        <v>191</v>
      </c>
      <c r="D7" s="72" t="s">
        <v>199</v>
      </c>
    </row>
    <row r="8" spans="2:14" ht="15">
      <c r="B8" s="130" t="s">
        <v>105</v>
      </c>
      <c r="C8" s="23">
        <v>161518999</v>
      </c>
      <c r="D8" s="26">
        <v>150744001.65425971</v>
      </c>
    </row>
    <row r="9" spans="2:14" ht="15">
      <c r="B9" s="130" t="s">
        <v>106</v>
      </c>
      <c r="C9" s="23">
        <v>782365727</v>
      </c>
      <c r="D9" s="26">
        <v>728997992</v>
      </c>
    </row>
    <row r="10" spans="2:14" ht="15">
      <c r="B10" s="130" t="s">
        <v>107</v>
      </c>
      <c r="C10" s="42">
        <v>4.8437999999999999</v>
      </c>
      <c r="D10" s="131">
        <v>4.8437999999999999</v>
      </c>
    </row>
    <row r="11" spans="2:14" ht="36.75" thickBot="1">
      <c r="B11" s="132"/>
      <c r="C11" s="133" t="s">
        <v>192</v>
      </c>
      <c r="D11" s="134" t="s">
        <v>200</v>
      </c>
    </row>
  </sheetData>
  <phoneticPr fontId="27" type="noConversion"/>
  <printOptions horizontalCentered="1" verticalCentered="1"/>
  <pageMargins left="0.74803149606299213" right="0.74803149606299213" top="0.98425196850393704" bottom="0.98425196850393704" header="0.51181102362204722" footer="0.51181102362204722"/>
  <pageSetup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Q22"/>
  <sheetViews>
    <sheetView zoomScaleNormal="100" workbookViewId="0">
      <selection activeCell="F19" sqref="F19"/>
    </sheetView>
  </sheetViews>
  <sheetFormatPr defaultRowHeight="12.75"/>
  <cols>
    <col min="2" max="2" width="6.140625" customWidth="1"/>
    <col min="3" max="3" width="18.140625" customWidth="1"/>
    <col min="4" max="15" width="16.85546875" customWidth="1"/>
    <col min="16" max="17" width="16.85546875" hidden="1" customWidth="1"/>
  </cols>
  <sheetData>
    <row r="1" spans="2:15" ht="13.5" thickBot="1"/>
    <row r="2" spans="2:15" ht="38.25" customHeight="1">
      <c r="B2" s="140" t="s">
        <v>242</v>
      </c>
      <c r="C2" s="141"/>
      <c r="D2" s="141"/>
      <c r="E2" s="141"/>
      <c r="F2" s="141"/>
      <c r="G2" s="141"/>
      <c r="H2" s="141"/>
      <c r="I2" s="141"/>
      <c r="J2" s="141"/>
      <c r="K2" s="141"/>
      <c r="L2" s="141"/>
      <c r="M2" s="141"/>
      <c r="N2" s="141"/>
      <c r="O2" s="142"/>
    </row>
    <row r="3" spans="2:15" ht="26.25" customHeight="1">
      <c r="B3" s="143" t="s">
        <v>244</v>
      </c>
      <c r="C3" s="135" t="s">
        <v>3</v>
      </c>
      <c r="D3" s="76" t="s">
        <v>141</v>
      </c>
      <c r="E3" s="76" t="s">
        <v>146</v>
      </c>
      <c r="F3" s="76" t="s">
        <v>149</v>
      </c>
      <c r="G3" s="76" t="s">
        <v>154</v>
      </c>
      <c r="H3" s="76" t="s">
        <v>158</v>
      </c>
      <c r="I3" s="76" t="s">
        <v>162</v>
      </c>
      <c r="J3" s="76" t="s">
        <v>166</v>
      </c>
      <c r="K3" s="76" t="s">
        <v>170</v>
      </c>
      <c r="L3" s="76" t="s">
        <v>175</v>
      </c>
      <c r="M3" s="76" t="s">
        <v>178</v>
      </c>
      <c r="N3" s="76" t="s">
        <v>182</v>
      </c>
      <c r="O3" s="74" t="s">
        <v>186</v>
      </c>
    </row>
    <row r="4" spans="2:15" ht="25.5">
      <c r="B4" s="144"/>
      <c r="C4" s="136"/>
      <c r="D4" s="45" t="s">
        <v>230</v>
      </c>
      <c r="E4" s="45" t="s">
        <v>231</v>
      </c>
      <c r="F4" s="45" t="s">
        <v>232</v>
      </c>
      <c r="G4" s="45" t="s">
        <v>233</v>
      </c>
      <c r="H4" s="45" t="s">
        <v>234</v>
      </c>
      <c r="I4" s="45" t="s">
        <v>235</v>
      </c>
      <c r="J4" s="45" t="s">
        <v>236</v>
      </c>
      <c r="K4" s="45" t="s">
        <v>237</v>
      </c>
      <c r="L4" s="45" t="s">
        <v>238</v>
      </c>
      <c r="M4" s="45" t="s">
        <v>245</v>
      </c>
      <c r="N4" s="45" t="s">
        <v>239</v>
      </c>
      <c r="O4" s="46" t="s">
        <v>240</v>
      </c>
    </row>
    <row r="5" spans="2:15" ht="15">
      <c r="B5" s="38">
        <v>1</v>
      </c>
      <c r="C5" s="43" t="s">
        <v>140</v>
      </c>
      <c r="D5" s="44">
        <v>18.884874637677449</v>
      </c>
      <c r="E5" s="44">
        <v>19.151006224772274</v>
      </c>
      <c r="F5" s="44">
        <v>20.159061108097667</v>
      </c>
      <c r="G5" s="44">
        <v>20.358976455825029</v>
      </c>
      <c r="H5" s="44">
        <v>22.154020420139407</v>
      </c>
      <c r="I5" s="44">
        <v>20.349967603727102</v>
      </c>
      <c r="J5" s="44">
        <v>20.052517294571537</v>
      </c>
      <c r="K5" s="44">
        <v>21.000834035128886</v>
      </c>
      <c r="L5" s="44">
        <v>20.353645595277861</v>
      </c>
      <c r="M5" s="44">
        <v>19.600130450759856</v>
      </c>
      <c r="N5" s="44">
        <v>19.712238327285526</v>
      </c>
      <c r="O5" s="145">
        <v>22.163269846344647</v>
      </c>
    </row>
    <row r="6" spans="2:15" ht="15">
      <c r="B6" s="38">
        <v>2</v>
      </c>
      <c r="C6" s="43" t="s">
        <v>117</v>
      </c>
      <c r="D6" s="44">
        <v>18.802475149290022</v>
      </c>
      <c r="E6" s="44">
        <v>19.093082815106477</v>
      </c>
      <c r="F6" s="44">
        <v>19.916955472285409</v>
      </c>
      <c r="G6" s="44">
        <v>20.062942963716679</v>
      </c>
      <c r="H6" s="44">
        <v>21.876222748522089</v>
      </c>
      <c r="I6" s="44">
        <v>20.193928631011968</v>
      </c>
      <c r="J6" s="44">
        <v>19.851758853672631</v>
      </c>
      <c r="K6" s="44">
        <v>20.670454057676952</v>
      </c>
      <c r="L6" s="44">
        <v>20.15081417596236</v>
      </c>
      <c r="M6" s="44">
        <v>19.433631755320746</v>
      </c>
      <c r="N6" s="44">
        <v>19.41386931453733</v>
      </c>
      <c r="O6" s="145">
        <v>21.937849762678113</v>
      </c>
    </row>
    <row r="7" spans="2:15" ht="15">
      <c r="B7" s="38">
        <v>3</v>
      </c>
      <c r="C7" s="32" t="s">
        <v>0</v>
      </c>
      <c r="D7" s="44">
        <v>15.959027309366165</v>
      </c>
      <c r="E7" s="44">
        <v>16.15114862508883</v>
      </c>
      <c r="F7" s="44">
        <v>16.794857448229198</v>
      </c>
      <c r="G7" s="44">
        <v>17.051437972009538</v>
      </c>
      <c r="H7" s="44">
        <v>18.46980559290866</v>
      </c>
      <c r="I7" s="44">
        <v>17.213894195315561</v>
      </c>
      <c r="J7" s="44">
        <v>16.947443162022179</v>
      </c>
      <c r="K7" s="44">
        <v>17.57713935140174</v>
      </c>
      <c r="L7" s="44">
        <v>17.255956157539593</v>
      </c>
      <c r="M7" s="44">
        <v>16.575943855718386</v>
      </c>
      <c r="N7" s="44">
        <v>16.658663366020459</v>
      </c>
      <c r="O7" s="145">
        <v>18.472307449176753</v>
      </c>
    </row>
    <row r="8" spans="2:15" ht="15">
      <c r="B8" s="38">
        <v>4</v>
      </c>
      <c r="C8" s="32" t="s">
        <v>1</v>
      </c>
      <c r="D8" s="44">
        <v>15.519072945876454</v>
      </c>
      <c r="E8" s="44">
        <v>15.700277901051187</v>
      </c>
      <c r="F8" s="44">
        <v>16.774072415351021</v>
      </c>
      <c r="G8" s="44">
        <v>16.667099952809043</v>
      </c>
      <c r="H8" s="44">
        <v>17.825482193677335</v>
      </c>
      <c r="I8" s="44">
        <v>16.779048848921782</v>
      </c>
      <c r="J8" s="44">
        <v>16.553723416404942</v>
      </c>
      <c r="K8" s="44">
        <v>17.058539901282391</v>
      </c>
      <c r="L8" s="44">
        <v>16.744689315476098</v>
      </c>
      <c r="M8" s="44">
        <v>16.179551001387068</v>
      </c>
      <c r="N8" s="44">
        <v>16.252928357699943</v>
      </c>
      <c r="O8" s="145">
        <v>18.260948428849872</v>
      </c>
    </row>
    <row r="9" spans="2:15" ht="15">
      <c r="B9" s="38">
        <v>5</v>
      </c>
      <c r="C9" s="32" t="s">
        <v>118</v>
      </c>
      <c r="D9" s="44">
        <v>16.033334736909687</v>
      </c>
      <c r="E9" s="44">
        <v>16.224852879131891</v>
      </c>
      <c r="F9" s="44">
        <v>16.956558703693545</v>
      </c>
      <c r="G9" s="44">
        <v>17.096973406571284</v>
      </c>
      <c r="H9" s="44">
        <v>18.727552608346329</v>
      </c>
      <c r="I9" s="44">
        <v>17.321887555558096</v>
      </c>
      <c r="J9" s="44">
        <v>17.016578025031016</v>
      </c>
      <c r="K9" s="44">
        <v>17.696333319318029</v>
      </c>
      <c r="L9" s="44">
        <v>17.252336019899221</v>
      </c>
      <c r="M9" s="44">
        <v>16.651227692995263</v>
      </c>
      <c r="N9" s="44">
        <v>16.759074938947887</v>
      </c>
      <c r="O9" s="145">
        <v>18.662153911404609</v>
      </c>
    </row>
    <row r="10" spans="2:15" ht="15">
      <c r="B10" s="38">
        <v>6</v>
      </c>
      <c r="C10" s="32" t="s">
        <v>119</v>
      </c>
      <c r="D10" s="44">
        <v>17.046361764348894</v>
      </c>
      <c r="E10" s="44">
        <v>17.286020919240308</v>
      </c>
      <c r="F10" s="44">
        <v>18.062373220188615</v>
      </c>
      <c r="G10" s="44">
        <v>18.245397296330253</v>
      </c>
      <c r="H10" s="44">
        <v>19.667394990746619</v>
      </c>
      <c r="I10" s="44">
        <v>18.408871499746958</v>
      </c>
      <c r="J10" s="44">
        <v>18.018053247473571</v>
      </c>
      <c r="K10" s="44">
        <v>18.729956390459169</v>
      </c>
      <c r="L10" s="44">
        <v>18.29139148208403</v>
      </c>
      <c r="M10" s="44">
        <v>17.671886890088288</v>
      </c>
      <c r="N10" s="44">
        <v>17.789561036554684</v>
      </c>
      <c r="O10" s="145">
        <v>19.769207954541784</v>
      </c>
    </row>
    <row r="11" spans="2:15" ht="15">
      <c r="B11" s="38">
        <v>7</v>
      </c>
      <c r="C11" s="32" t="s">
        <v>139</v>
      </c>
      <c r="D11" s="44">
        <v>23.056520166379798</v>
      </c>
      <c r="E11" s="44">
        <v>23.470721237191416</v>
      </c>
      <c r="F11" s="44">
        <v>24.77950848679998</v>
      </c>
      <c r="G11" s="44">
        <v>24.890494122371045</v>
      </c>
      <c r="H11" s="44">
        <v>27.145401131029963</v>
      </c>
      <c r="I11" s="44">
        <v>24.831995896291538</v>
      </c>
      <c r="J11" s="44">
        <v>24.432821076551505</v>
      </c>
      <c r="K11" s="44">
        <v>25.804228478861713</v>
      </c>
      <c r="L11" s="44">
        <v>24.765280973613748</v>
      </c>
      <c r="M11" s="44">
        <v>23.884277570961558</v>
      </c>
      <c r="N11" s="44">
        <v>23.909304432103507</v>
      </c>
      <c r="O11" s="145">
        <v>27.146376247516553</v>
      </c>
    </row>
    <row r="12" spans="2:15" ht="15.75" thickBot="1">
      <c r="B12" s="146" t="s">
        <v>2</v>
      </c>
      <c r="C12" s="147"/>
      <c r="D12" s="148">
        <v>19.009272242026423</v>
      </c>
      <c r="E12" s="148">
        <v>19.295344571964776</v>
      </c>
      <c r="F12" s="148">
        <v>20.258269426084041</v>
      </c>
      <c r="G12" s="148">
        <v>20.398151619912934</v>
      </c>
      <c r="H12" s="148">
        <v>22.190672055166672</v>
      </c>
      <c r="I12" s="148">
        <v>20.470420001908447</v>
      </c>
      <c r="J12" s="148">
        <v>20.130329736356444</v>
      </c>
      <c r="K12" s="148">
        <v>21.050544827093734</v>
      </c>
      <c r="L12" s="148">
        <v>20.414938888275728</v>
      </c>
      <c r="M12" s="148">
        <v>19.679364831919887</v>
      </c>
      <c r="N12" s="148">
        <v>19.731491122557394</v>
      </c>
      <c r="O12" s="149">
        <v>22.205440531289433</v>
      </c>
    </row>
    <row r="13" spans="2:15" ht="26.25" customHeight="1">
      <c r="B13" s="150" t="s">
        <v>244</v>
      </c>
      <c r="C13" s="151" t="s">
        <v>3</v>
      </c>
      <c r="D13" s="75" t="s">
        <v>190</v>
      </c>
      <c r="E13" s="73" t="s">
        <v>198</v>
      </c>
    </row>
    <row r="14" spans="2:15" ht="25.5">
      <c r="B14" s="144"/>
      <c r="C14" s="136"/>
      <c r="D14" s="45" t="s">
        <v>241</v>
      </c>
      <c r="E14" s="46" t="s">
        <v>243</v>
      </c>
    </row>
    <row r="15" spans="2:15" ht="15">
      <c r="B15" s="38">
        <v>1</v>
      </c>
      <c r="C15" s="43" t="s">
        <v>140</v>
      </c>
      <c r="D15" s="44">
        <v>21.413627745580605</v>
      </c>
      <c r="E15" s="145">
        <v>19.937771179059649</v>
      </c>
    </row>
    <row r="16" spans="2:15" ht="15">
      <c r="B16" s="38">
        <v>2</v>
      </c>
      <c r="C16" s="43" t="s">
        <v>117</v>
      </c>
      <c r="D16" s="44">
        <v>21.440772278111321</v>
      </c>
      <c r="E16" s="145">
        <v>19.766039642494341</v>
      </c>
    </row>
    <row r="17" spans="2:5" ht="15">
      <c r="B17" s="38">
        <v>3</v>
      </c>
      <c r="C17" s="32" t="s">
        <v>0</v>
      </c>
      <c r="D17" s="44">
        <v>17.92754374697029</v>
      </c>
      <c r="E17" s="145">
        <v>16.828976158355037</v>
      </c>
    </row>
    <row r="18" spans="2:5" ht="15">
      <c r="B18" s="38">
        <v>4</v>
      </c>
      <c r="C18" s="32" t="s">
        <v>1</v>
      </c>
      <c r="D18" s="44">
        <v>17.458918036191477</v>
      </c>
      <c r="E18" s="145">
        <v>16.341227436770186</v>
      </c>
    </row>
    <row r="19" spans="2:5" ht="15">
      <c r="B19" s="38">
        <v>5</v>
      </c>
      <c r="C19" s="32" t="s">
        <v>118</v>
      </c>
      <c r="D19" s="44">
        <v>18.150705347557363</v>
      </c>
      <c r="E19" s="145">
        <v>17.033252162069161</v>
      </c>
    </row>
    <row r="20" spans="2:5" ht="15">
      <c r="B20" s="38">
        <v>6</v>
      </c>
      <c r="C20" s="32" t="s">
        <v>119</v>
      </c>
      <c r="D20" s="44">
        <v>19.120208840203034</v>
      </c>
      <c r="E20" s="145">
        <v>17.913925078701965</v>
      </c>
    </row>
    <row r="21" spans="2:5" ht="15">
      <c r="B21" s="38">
        <v>7</v>
      </c>
      <c r="C21" s="32" t="s">
        <v>139</v>
      </c>
      <c r="D21" s="44">
        <v>26.199224021425088</v>
      </c>
      <c r="E21" s="145">
        <v>24.429206582718713</v>
      </c>
    </row>
    <row r="22" spans="2:5" ht="15.75" thickBot="1">
      <c r="B22" s="146" t="s">
        <v>2</v>
      </c>
      <c r="C22" s="147"/>
      <c r="D22" s="148">
        <v>21.508456147014606</v>
      </c>
      <c r="E22" s="149">
        <v>20.037215761516901</v>
      </c>
    </row>
  </sheetData>
  <mergeCells count="7">
    <mergeCell ref="B3:B4"/>
    <mergeCell ref="C3:C4"/>
    <mergeCell ref="B13:B14"/>
    <mergeCell ref="C13:C14"/>
    <mergeCell ref="B12:C12"/>
    <mergeCell ref="B22:C22"/>
    <mergeCell ref="B2:O2"/>
  </mergeCells>
  <phoneticPr fontId="0" type="noConversion"/>
  <printOptions horizontalCentered="1" verticalCentered="1"/>
  <pageMargins left="0" right="0" top="0" bottom="0" header="0" footer="0"/>
  <pageSetup paperSize="9" scale="62" orientation="landscape" r:id="rId1"/>
  <headerFooter alignWithMargins="0"/>
</worksheet>
</file>

<file path=xl/worksheets/sheet7.xml><?xml version="1.0" encoding="utf-8"?>
<worksheet xmlns="http://schemas.openxmlformats.org/spreadsheetml/2006/main" xmlns:r="http://schemas.openxmlformats.org/officeDocument/2006/relationships">
  <dimension ref="B1:M20"/>
  <sheetViews>
    <sheetView workbookViewId="0">
      <selection activeCell="H17" sqref="H17"/>
    </sheetView>
  </sheetViews>
  <sheetFormatPr defaultRowHeight="12.75"/>
  <cols>
    <col min="2" max="2" width="5.85546875" customWidth="1"/>
    <col min="3" max="3" width="17.85546875" customWidth="1"/>
    <col min="4" max="4" width="13.5703125" customWidth="1"/>
    <col min="5" max="5" width="14.42578125" customWidth="1"/>
    <col min="6" max="6" width="13.28515625" customWidth="1"/>
    <col min="7" max="7" width="12.7109375" customWidth="1"/>
    <col min="8" max="8" width="9.5703125" bestFit="1" customWidth="1"/>
    <col min="9" max="9" width="7" bestFit="1" customWidth="1"/>
    <col min="10" max="10" width="10.85546875" customWidth="1"/>
    <col min="11" max="11" width="13" customWidth="1"/>
    <col min="12" max="12" width="18.140625" customWidth="1"/>
    <col min="13" max="13" width="18.42578125" customWidth="1"/>
  </cols>
  <sheetData>
    <row r="1" spans="2:13" ht="13.5" thickBot="1">
      <c r="F1" s="2"/>
    </row>
    <row r="2" spans="2:13" ht="45" customHeight="1">
      <c r="B2" s="77" t="s">
        <v>242</v>
      </c>
      <c r="C2" s="78"/>
      <c r="D2" s="78"/>
      <c r="E2" s="78"/>
      <c r="F2" s="78"/>
      <c r="G2" s="78"/>
      <c r="H2" s="78"/>
      <c r="I2" s="78"/>
      <c r="J2" s="78"/>
      <c r="K2" s="78"/>
      <c r="L2" s="78"/>
      <c r="M2" s="79"/>
    </row>
    <row r="3" spans="2:13" ht="30" customHeight="1">
      <c r="B3" s="85" t="s">
        <v>4</v>
      </c>
      <c r="C3" s="80" t="s">
        <v>3</v>
      </c>
      <c r="D3" s="80" t="s">
        <v>201</v>
      </c>
      <c r="E3" s="80" t="s">
        <v>202</v>
      </c>
      <c r="F3" s="80" t="s">
        <v>203</v>
      </c>
      <c r="G3" s="80" t="s">
        <v>204</v>
      </c>
      <c r="H3" s="80" t="s">
        <v>132</v>
      </c>
      <c r="I3" s="80"/>
      <c r="J3" s="80"/>
      <c r="K3" s="80"/>
      <c r="L3" s="80" t="s">
        <v>205</v>
      </c>
      <c r="M3" s="86" t="s">
        <v>206</v>
      </c>
    </row>
    <row r="4" spans="2:13" ht="102.75" customHeight="1">
      <c r="B4" s="110"/>
      <c r="C4" s="109"/>
      <c r="D4" s="109"/>
      <c r="E4" s="109"/>
      <c r="F4" s="109"/>
      <c r="G4" s="80"/>
      <c r="H4" s="69" t="s">
        <v>120</v>
      </c>
      <c r="I4" s="69" t="s">
        <v>121</v>
      </c>
      <c r="J4" s="69" t="s">
        <v>137</v>
      </c>
      <c r="K4" s="69" t="s">
        <v>138</v>
      </c>
      <c r="L4" s="109"/>
      <c r="M4" s="111"/>
    </row>
    <row r="5" spans="2:13" ht="15">
      <c r="B5" s="38">
        <v>1</v>
      </c>
      <c r="C5" s="43" t="s">
        <v>140</v>
      </c>
      <c r="D5" s="23">
        <v>1050331</v>
      </c>
      <c r="E5" s="44">
        <v>21</v>
      </c>
      <c r="F5" s="23">
        <v>2</v>
      </c>
      <c r="G5" s="23">
        <v>0</v>
      </c>
      <c r="H5" s="23">
        <v>75</v>
      </c>
      <c r="I5" s="23">
        <v>0</v>
      </c>
      <c r="J5" s="23">
        <v>0</v>
      </c>
      <c r="K5" s="23">
        <v>0</v>
      </c>
      <c r="L5" s="23">
        <v>1993</v>
      </c>
      <c r="M5" s="26">
        <v>1052230</v>
      </c>
    </row>
    <row r="6" spans="2:13" ht="15">
      <c r="B6" s="38">
        <v>2</v>
      </c>
      <c r="C6" s="43" t="s">
        <v>117</v>
      </c>
      <c r="D6" s="23">
        <v>1596807</v>
      </c>
      <c r="E6" s="44">
        <v>23</v>
      </c>
      <c r="F6" s="23">
        <v>5</v>
      </c>
      <c r="G6" s="23">
        <v>5</v>
      </c>
      <c r="H6" s="23">
        <v>158</v>
      </c>
      <c r="I6" s="23">
        <v>1</v>
      </c>
      <c r="J6" s="23">
        <v>0</v>
      </c>
      <c r="K6" s="23">
        <v>0</v>
      </c>
      <c r="L6" s="23">
        <v>1993</v>
      </c>
      <c r="M6" s="26">
        <v>1598630</v>
      </c>
    </row>
    <row r="7" spans="2:13" ht="15">
      <c r="B7" s="38">
        <v>3</v>
      </c>
      <c r="C7" s="32" t="s">
        <v>0</v>
      </c>
      <c r="D7" s="23">
        <v>672383</v>
      </c>
      <c r="E7" s="44">
        <v>11</v>
      </c>
      <c r="F7" s="23">
        <v>19</v>
      </c>
      <c r="G7" s="23">
        <v>71</v>
      </c>
      <c r="H7" s="23">
        <v>34</v>
      </c>
      <c r="I7" s="23">
        <v>0</v>
      </c>
      <c r="J7" s="23">
        <v>0</v>
      </c>
      <c r="K7" s="23">
        <v>0</v>
      </c>
      <c r="L7" s="23">
        <v>1993</v>
      </c>
      <c r="M7" s="26">
        <v>674421</v>
      </c>
    </row>
    <row r="8" spans="2:13" ht="15">
      <c r="B8" s="38">
        <v>4</v>
      </c>
      <c r="C8" s="32" t="s">
        <v>1</v>
      </c>
      <c r="D8" s="23">
        <v>458329</v>
      </c>
      <c r="E8" s="44">
        <v>9</v>
      </c>
      <c r="F8" s="23">
        <v>14</v>
      </c>
      <c r="G8" s="23">
        <v>125</v>
      </c>
      <c r="H8" s="23">
        <v>9</v>
      </c>
      <c r="I8" s="23">
        <v>0</v>
      </c>
      <c r="J8" s="23">
        <v>0</v>
      </c>
      <c r="K8" s="23">
        <v>0</v>
      </c>
      <c r="L8" s="23">
        <v>2012</v>
      </c>
      <c r="M8" s="26">
        <v>460462</v>
      </c>
    </row>
    <row r="9" spans="2:13" ht="15">
      <c r="B9" s="38">
        <v>5</v>
      </c>
      <c r="C9" s="32" t="s">
        <v>118</v>
      </c>
      <c r="D9" s="23">
        <v>938865</v>
      </c>
      <c r="E9" s="44">
        <v>8</v>
      </c>
      <c r="F9" s="23">
        <v>6</v>
      </c>
      <c r="G9" s="23">
        <v>0</v>
      </c>
      <c r="H9" s="23">
        <v>54</v>
      </c>
      <c r="I9" s="23">
        <v>0</v>
      </c>
      <c r="J9" s="23">
        <v>0</v>
      </c>
      <c r="K9" s="23">
        <v>0</v>
      </c>
      <c r="L9" s="23">
        <v>1993</v>
      </c>
      <c r="M9" s="26">
        <v>940802</v>
      </c>
    </row>
    <row r="10" spans="2:13" ht="15">
      <c r="B10" s="38">
        <v>6</v>
      </c>
      <c r="C10" s="32" t="s">
        <v>119</v>
      </c>
      <c r="D10" s="23">
        <v>773647</v>
      </c>
      <c r="E10" s="44">
        <v>25</v>
      </c>
      <c r="F10" s="23">
        <v>0</v>
      </c>
      <c r="G10" s="23">
        <v>2</v>
      </c>
      <c r="H10" s="23">
        <v>50</v>
      </c>
      <c r="I10" s="23">
        <v>0</v>
      </c>
      <c r="J10" s="23">
        <v>0</v>
      </c>
      <c r="K10" s="23">
        <v>0</v>
      </c>
      <c r="L10" s="23">
        <v>1993</v>
      </c>
      <c r="M10" s="26">
        <v>775567</v>
      </c>
    </row>
    <row r="11" spans="2:13" ht="15">
      <c r="B11" s="38">
        <v>7</v>
      </c>
      <c r="C11" s="32" t="s">
        <v>139</v>
      </c>
      <c r="D11" s="23">
        <v>2019196</v>
      </c>
      <c r="E11" s="44">
        <v>6</v>
      </c>
      <c r="F11" s="23">
        <v>57</v>
      </c>
      <c r="G11" s="23">
        <v>23</v>
      </c>
      <c r="H11" s="23">
        <v>174</v>
      </c>
      <c r="I11" s="23">
        <v>0</v>
      </c>
      <c r="J11" s="23">
        <v>0</v>
      </c>
      <c r="K11" s="23">
        <v>0</v>
      </c>
      <c r="L11" s="23">
        <v>1993</v>
      </c>
      <c r="M11" s="26">
        <v>2021089</v>
      </c>
    </row>
    <row r="12" spans="2:13" ht="15.75" thickBot="1">
      <c r="B12" s="97" t="s">
        <v>2</v>
      </c>
      <c r="C12" s="98"/>
      <c r="D12" s="17">
        <f t="shared" ref="D12:M12" si="0">SUM(D5:D11)</f>
        <v>7509558</v>
      </c>
      <c r="E12" s="17">
        <f t="shared" si="0"/>
        <v>103</v>
      </c>
      <c r="F12" s="17">
        <f t="shared" si="0"/>
        <v>103</v>
      </c>
      <c r="G12" s="17">
        <f t="shared" si="0"/>
        <v>226</v>
      </c>
      <c r="H12" s="17">
        <f t="shared" si="0"/>
        <v>554</v>
      </c>
      <c r="I12" s="17">
        <f t="shared" si="0"/>
        <v>1</v>
      </c>
      <c r="J12" s="17">
        <f t="shared" si="0"/>
        <v>0</v>
      </c>
      <c r="K12" s="17">
        <f t="shared" si="0"/>
        <v>0</v>
      </c>
      <c r="L12" s="17">
        <f t="shared" si="0"/>
        <v>13970</v>
      </c>
      <c r="M12" s="20">
        <f t="shared" si="0"/>
        <v>7523201</v>
      </c>
    </row>
    <row r="13" spans="2:13" ht="18">
      <c r="C13" s="1"/>
      <c r="D13" s="1"/>
      <c r="F13" s="2"/>
      <c r="G13" s="2"/>
      <c r="H13" s="2"/>
      <c r="I13" s="2"/>
      <c r="J13" s="2"/>
      <c r="K13" s="2"/>
    </row>
    <row r="14" spans="2:13" ht="18">
      <c r="C14" s="1"/>
      <c r="D14" s="1"/>
      <c r="F14" s="2"/>
      <c r="G14" s="2"/>
      <c r="H14" s="2"/>
      <c r="I14" s="2"/>
      <c r="J14" s="2"/>
      <c r="K14" s="2"/>
    </row>
    <row r="15" spans="2:13" ht="18">
      <c r="C15" s="1"/>
      <c r="D15" s="1"/>
      <c r="F15" s="2"/>
      <c r="G15" s="2"/>
      <c r="H15" s="2"/>
      <c r="I15" s="2"/>
      <c r="J15" s="2"/>
      <c r="K15" s="2"/>
    </row>
    <row r="16" spans="2:13" ht="18">
      <c r="C16" s="1"/>
      <c r="D16" s="1"/>
      <c r="F16" s="2"/>
      <c r="G16" s="2"/>
      <c r="H16" s="2"/>
      <c r="I16" s="2"/>
      <c r="J16" s="2"/>
      <c r="K16" s="2"/>
    </row>
    <row r="17" spans="3:11" ht="18">
      <c r="C17" s="1"/>
      <c r="D17" s="1"/>
      <c r="F17" s="2"/>
      <c r="G17" s="2"/>
      <c r="H17" s="2"/>
      <c r="I17" s="2"/>
      <c r="J17" s="2"/>
      <c r="K17" s="2"/>
    </row>
    <row r="18" spans="3:11" ht="18">
      <c r="C18" s="1"/>
      <c r="D18" s="1"/>
      <c r="F18" s="2"/>
      <c r="G18" s="2"/>
      <c r="H18" s="2"/>
      <c r="I18" s="2"/>
      <c r="J18" s="2"/>
      <c r="K18" s="2"/>
    </row>
    <row r="19" spans="3:11" ht="18">
      <c r="C19" s="1"/>
      <c r="D19" s="1"/>
      <c r="F19" s="2"/>
      <c r="G19" s="2"/>
      <c r="H19" s="2"/>
      <c r="I19" s="2"/>
      <c r="J19" s="2"/>
      <c r="K19" s="2"/>
    </row>
    <row r="20" spans="3:11" ht="18">
      <c r="C20" s="1"/>
      <c r="D20" s="1"/>
      <c r="F20" s="2"/>
      <c r="G20" s="2"/>
      <c r="H20" s="2"/>
      <c r="I20" s="2"/>
      <c r="J20" s="2"/>
      <c r="K20" s="2"/>
    </row>
  </sheetData>
  <mergeCells count="11">
    <mergeCell ref="B12:C12"/>
    <mergeCell ref="B2:M2"/>
    <mergeCell ref="B3:B4"/>
    <mergeCell ref="C3:C4"/>
    <mergeCell ref="D3:D4"/>
    <mergeCell ref="E3:E4"/>
    <mergeCell ref="F3:F4"/>
    <mergeCell ref="G3:G4"/>
    <mergeCell ref="H3:K3"/>
    <mergeCell ref="L3:L4"/>
    <mergeCell ref="M3:M4"/>
  </mergeCells>
  <phoneticPr fontId="0" type="noConversion"/>
  <printOptions horizontalCentered="1" verticalCentered="1"/>
  <pageMargins left="0" right="0" top="0" bottom="0" header="0" footer="0"/>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M23" sqref="M23"/>
    </sheetView>
  </sheetViews>
  <sheetFormatPr defaultRowHeight="12.75"/>
  <cols>
    <col min="2" max="15" width="16.140625" customWidth="1"/>
  </cols>
  <sheetData>
    <row r="1" spans="2:13" ht="13.5" thickBot="1"/>
    <row r="2" spans="2:13" ht="25.5">
      <c r="B2" s="47" t="s">
        <v>141</v>
      </c>
      <c r="C2" s="71" t="s">
        <v>146</v>
      </c>
      <c r="D2" s="71" t="s">
        <v>149</v>
      </c>
      <c r="E2" s="71" t="s">
        <v>154</v>
      </c>
      <c r="F2" s="71" t="s">
        <v>158</v>
      </c>
      <c r="G2" s="71" t="s">
        <v>162</v>
      </c>
      <c r="H2" s="71" t="s">
        <v>166</v>
      </c>
      <c r="I2" s="71" t="s">
        <v>170</v>
      </c>
      <c r="J2" s="71" t="s">
        <v>175</v>
      </c>
      <c r="K2" s="71" t="s">
        <v>178</v>
      </c>
      <c r="L2" s="71" t="s">
        <v>182</v>
      </c>
      <c r="M2" s="72" t="s">
        <v>186</v>
      </c>
    </row>
    <row r="3" spans="2:13" ht="15.75" thickBot="1">
      <c r="B3" s="51">
        <v>7293213</v>
      </c>
      <c r="C3" s="52">
        <v>7306950</v>
      </c>
      <c r="D3" s="49">
        <v>7314175</v>
      </c>
      <c r="E3" s="49">
        <v>7326298</v>
      </c>
      <c r="F3" s="49">
        <v>7338757</v>
      </c>
      <c r="G3" s="49">
        <v>7350344</v>
      </c>
      <c r="H3" s="49">
        <v>7361249</v>
      </c>
      <c r="I3" s="49">
        <v>7378566</v>
      </c>
      <c r="J3" s="49">
        <v>7408287</v>
      </c>
      <c r="K3" s="49">
        <v>7446795</v>
      </c>
      <c r="L3" s="49">
        <v>7469263</v>
      </c>
      <c r="M3" s="50">
        <v>7491162</v>
      </c>
    </row>
    <row r="4" spans="2:13">
      <c r="B4" s="112" t="s">
        <v>190</v>
      </c>
      <c r="C4" s="105" t="s">
        <v>198</v>
      </c>
    </row>
    <row r="5" spans="2:13">
      <c r="B5" s="108"/>
      <c r="C5" s="106"/>
    </row>
    <row r="6" spans="2:13" ht="15.75" thickBot="1">
      <c r="B6" s="48">
        <v>7509558</v>
      </c>
      <c r="C6" s="50">
        <v>7523201</v>
      </c>
    </row>
  </sheetData>
  <mergeCells count="2">
    <mergeCell ref="B4:B5"/>
    <mergeCell ref="C4:C5"/>
  </mergeCells>
  <phoneticPr fontId="0" type="noConversion"/>
  <printOptions horizontalCentered="1" verticalCentered="1"/>
  <pageMargins left="0.74803149606299213" right="0.74803149606299213" top="0.98425196850393704" bottom="0.98425196850393704" header="0.51181102362204722" footer="0.51181102362204722"/>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B1:M5"/>
  <sheetViews>
    <sheetView workbookViewId="0">
      <selection activeCell="K40" sqref="K40"/>
    </sheetView>
  </sheetViews>
  <sheetFormatPr defaultRowHeight="12.75"/>
  <cols>
    <col min="2" max="15" width="16.7109375" customWidth="1"/>
  </cols>
  <sheetData>
    <row r="1" spans="2:13" ht="13.5" thickBot="1"/>
    <row r="2" spans="2:13" ht="25.5">
      <c r="B2" s="47" t="s">
        <v>141</v>
      </c>
      <c r="C2" s="71" t="s">
        <v>146</v>
      </c>
      <c r="D2" s="71" t="s">
        <v>149</v>
      </c>
      <c r="E2" s="71" t="s">
        <v>154</v>
      </c>
      <c r="F2" s="71" t="s">
        <v>158</v>
      </c>
      <c r="G2" s="71" t="s">
        <v>162</v>
      </c>
      <c r="H2" s="71" t="s">
        <v>166</v>
      </c>
      <c r="I2" s="71" t="s">
        <v>170</v>
      </c>
      <c r="J2" s="71" t="s">
        <v>175</v>
      </c>
      <c r="K2" s="71" t="s">
        <v>178</v>
      </c>
      <c r="L2" s="71" t="s">
        <v>182</v>
      </c>
      <c r="M2" s="72" t="s">
        <v>186</v>
      </c>
    </row>
    <row r="3" spans="2:13" ht="15.75" thickBot="1">
      <c r="B3" s="48">
        <v>3191935</v>
      </c>
      <c r="C3" s="49">
        <v>3205940</v>
      </c>
      <c r="D3" s="49">
        <v>3213370</v>
      </c>
      <c r="E3" s="49">
        <v>3225745</v>
      </c>
      <c r="F3" s="49">
        <v>3238450</v>
      </c>
      <c r="G3" s="49">
        <v>3251055</v>
      </c>
      <c r="H3" s="49">
        <v>3261943</v>
      </c>
      <c r="I3" s="49">
        <v>3279320</v>
      </c>
      <c r="J3" s="49">
        <v>3309063</v>
      </c>
      <c r="K3" s="49">
        <v>3348115</v>
      </c>
      <c r="L3" s="49">
        <v>3370740</v>
      </c>
      <c r="M3" s="50">
        <v>3392978</v>
      </c>
    </row>
    <row r="4" spans="2:13">
      <c r="B4" s="47" t="s">
        <v>190</v>
      </c>
      <c r="C4" s="72" t="s">
        <v>198</v>
      </c>
    </row>
    <row r="5" spans="2:13" ht="15.75" thickBot="1">
      <c r="B5" s="48">
        <v>3411765</v>
      </c>
      <c r="C5" s="50">
        <v>3425735</v>
      </c>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k_total_tec_0220</vt:lpstr>
      <vt:lpstr>regularizati_0220</vt:lpstr>
      <vt:lpstr>evolutie_rp_0220</vt:lpstr>
      <vt:lpstr>sume_euro_0220</vt:lpstr>
      <vt:lpstr>sume_euro_0220_graf</vt:lpstr>
      <vt:lpstr>evolutie_contrib_0220</vt:lpstr>
      <vt:lpstr>part_fonduri_0220</vt:lpstr>
      <vt:lpstr>evolutie_rp_0220_graf</vt:lpstr>
      <vt:lpstr>evolutie_aleatorii_0220_graf</vt:lpstr>
      <vt:lpstr>participanti_judete_0220</vt:lpstr>
      <vt:lpstr>participanti_jud_dom_0220</vt:lpstr>
      <vt:lpstr>conturi_goale_0220</vt:lpstr>
      <vt:lpstr>rp_sexe_0220</vt:lpstr>
      <vt:lpstr>grafic1</vt:lpstr>
      <vt:lpstr>rp_varste_sexe_0220</vt:lpstr>
      <vt:lpstr>grafic2</vt:lpstr>
      <vt:lpstr>participanti_judete_0220!Print_Area</vt:lpstr>
      <vt:lpstr>rp_sexe_0220!Print_Area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2020-05-05T10:26:31Z</cp:lastPrinted>
  <dcterms:created xsi:type="dcterms:W3CDTF">2008-08-08T07:39:32Z</dcterms:created>
  <dcterms:modified xsi:type="dcterms:W3CDTF">2020-05-05T10:36:04Z</dcterms:modified>
</cp:coreProperties>
</file>