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09" sheetId="1" r:id="rId1"/>
  </sheets>
  <definedNames>
    <definedName name="_xlnm.Print_Area" localSheetId="0">'BASS  2009'!$A$1:$M$18</definedName>
    <definedName name="_xlnm.Print_Titles" localSheetId="0">'BASS  2009'!$A:$B</definedName>
  </definedNames>
  <calcPr fullCalcOnLoad="1"/>
</workbook>
</file>

<file path=xl/sharedStrings.xml><?xml version="1.0" encoding="utf-8"?>
<sst xmlns="http://schemas.openxmlformats.org/spreadsheetml/2006/main" count="46" uniqueCount="46">
  <si>
    <t>Denumire indicator</t>
  </si>
  <si>
    <t>C.N.P.A.S.</t>
  </si>
  <si>
    <t>I</t>
  </si>
  <si>
    <t xml:space="preserve">II </t>
  </si>
  <si>
    <t>VENITURI ale sistemului de asigurare pentru accidente de munca si boli profesionale</t>
  </si>
  <si>
    <t>I.1</t>
  </si>
  <si>
    <t>I.2</t>
  </si>
  <si>
    <t>CHELTUIELI ale sistemului de asigurare pentru accidente de munca si boli profesionale</t>
  </si>
  <si>
    <t xml:space="preserve">II.1 </t>
  </si>
  <si>
    <t xml:space="preserve">II.2 </t>
  </si>
  <si>
    <t>EXCEDENT al sistemului de asigurare pentru accidente de munca si boli profesionale</t>
  </si>
  <si>
    <t xml:space="preserve">                                       CHELTUIELI ale sistemului de pensii</t>
  </si>
  <si>
    <t>CAP.</t>
  </si>
  <si>
    <t xml:space="preserve">EXCEDENT/ DEFICIT al sistemului de pensii </t>
  </si>
  <si>
    <t>%      2009/ 2008</t>
  </si>
  <si>
    <t>MARTIE       2008</t>
  </si>
  <si>
    <t>EXECUTIE IN IANUARIE        2009</t>
  </si>
  <si>
    <t>EXECUTIE CUMULATA LA 28.02.2009</t>
  </si>
  <si>
    <t>EXECUTIE IN MARTIE      2009</t>
  </si>
  <si>
    <t>EXECUTIE CUMULATA LA 31.03.2009</t>
  </si>
  <si>
    <t>EXECUTIE IN APRILIE     2009</t>
  </si>
  <si>
    <t>EXECUTIE CUMULATA LA 30.04.2009</t>
  </si>
  <si>
    <t>EXECUTIE IN MAI 2009</t>
  </si>
  <si>
    <t>lei</t>
  </si>
  <si>
    <t>EXCEDENT/ DEFICIT</t>
  </si>
  <si>
    <t xml:space="preserve">TOTAL VENITURI </t>
  </si>
  <si>
    <t xml:space="preserve">TOTAL CHELTUIELI </t>
  </si>
  <si>
    <t>EXECUTIE IN FEBRUARIE       2009</t>
  </si>
  <si>
    <t>Directia Executie Bugetara</t>
  </si>
  <si>
    <t>EXECUTIE CUMULATA LA 31.05.2009</t>
  </si>
  <si>
    <t>EXECUTIE IN IUNIE 2009</t>
  </si>
  <si>
    <t>EXECUTIE CUMULATA LA 30.06.2009</t>
  </si>
  <si>
    <t>EXECUTIE IN IULIE 2009</t>
  </si>
  <si>
    <t>EXECUTIE CUMULATA LA 31.07.2009</t>
  </si>
  <si>
    <t>EXECUTIE IN AUGUST 2009</t>
  </si>
  <si>
    <t>EXECUTIE CUMULATA LA 31.08.2009</t>
  </si>
  <si>
    <t>EXECUTIE IN SEPTEMBRIE 2009</t>
  </si>
  <si>
    <t>EXECUTIE CUMULATA LA 30.09.2009</t>
  </si>
  <si>
    <t>EXECUTIE IN OCTOMBRIE 2009</t>
  </si>
  <si>
    <t>EXECUTIE CUMULATA LA 31.10.2009</t>
  </si>
  <si>
    <t>EXECUTIE IN NOIEMBRIE 2009</t>
  </si>
  <si>
    <t>EXECUTIE CUMULATA LA 31.11.2009</t>
  </si>
  <si>
    <t>EXECUTIE IN DECEMBRIE 2009</t>
  </si>
  <si>
    <t>EXECUTIE CUMULATA LA 31.12.2009</t>
  </si>
  <si>
    <t>VENITURI ale sistemului  de pensii</t>
  </si>
  <si>
    <t>EXECUTIA BUGETULUI ASIGURARILOR SOCIALE DE STAT LA DATA DE 31.12.2009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</si>
</sst>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3" fontId="0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7" xfId="0" applyFont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4" fontId="1" fillId="0" borderId="9" xfId="0" applyNumberFormat="1" applyFont="1" applyBorder="1" applyAlignment="1">
      <alignment/>
    </xf>
    <xf numFmtId="0" fontId="0" fillId="0" borderId="8" xfId="0" applyFont="1" applyBorder="1" applyAlignment="1">
      <alignment horizontal="center" wrapText="1"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3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3" fontId="1" fillId="0" borderId="2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"/>
    </sheetView>
  </sheetViews>
  <sheetFormatPr defaultColWidth="9.140625" defaultRowHeight="12.75"/>
  <cols>
    <col min="1" max="1" width="5.57421875" style="0" customWidth="1"/>
    <col min="2" max="2" width="21.00390625" style="0" customWidth="1"/>
    <col min="3" max="3" width="14.7109375" style="7" customWidth="1"/>
    <col min="4" max="4" width="13.8515625" style="7" customWidth="1"/>
    <col min="5" max="5" width="14.8515625" style="7" customWidth="1"/>
    <col min="6" max="6" width="9.7109375" style="16" hidden="1" customWidth="1"/>
    <col min="7" max="7" width="12.421875" style="7" hidden="1" customWidth="1"/>
    <col min="8" max="8" width="12.7109375" style="7" customWidth="1"/>
    <col min="9" max="9" width="13.7109375" style="7" customWidth="1"/>
    <col min="10" max="10" width="13.421875" style="7" customWidth="1"/>
    <col min="11" max="11" width="14.57421875" style="7" customWidth="1"/>
    <col min="12" max="12" width="13.00390625" style="7" customWidth="1"/>
    <col min="13" max="13" width="13.7109375" style="7" customWidth="1"/>
    <col min="14" max="14" width="13.00390625" style="7" customWidth="1"/>
    <col min="15" max="15" width="13.7109375" style="7" customWidth="1"/>
    <col min="16" max="16" width="13.00390625" style="7" customWidth="1"/>
    <col min="17" max="17" width="13.7109375" style="7" customWidth="1"/>
    <col min="18" max="18" width="13.00390625" style="7" customWidth="1"/>
    <col min="19" max="19" width="13.7109375" style="7" customWidth="1"/>
    <col min="20" max="20" width="13.00390625" style="7" customWidth="1"/>
    <col min="21" max="21" width="13.7109375" style="7" customWidth="1"/>
    <col min="22" max="22" width="13.00390625" style="7" customWidth="1"/>
    <col min="23" max="23" width="13.7109375" style="7" customWidth="1"/>
    <col min="24" max="24" width="13.00390625" style="7" customWidth="1"/>
    <col min="25" max="25" width="13.7109375" style="7" customWidth="1"/>
    <col min="26" max="26" width="13.00390625" style="7" customWidth="1"/>
    <col min="27" max="27" width="13.7109375" style="7" customWidth="1"/>
    <col min="28" max="29" width="13.8515625" style="0" customWidth="1"/>
  </cols>
  <sheetData>
    <row r="2" ht="12.75">
      <c r="A2" s="1" t="s">
        <v>1</v>
      </c>
    </row>
    <row r="3" spans="1:27" ht="12.75">
      <c r="A3" s="41" t="s">
        <v>28</v>
      </c>
      <c r="B3" s="42"/>
      <c r="C3" s="42"/>
      <c r="D3" s="16"/>
      <c r="E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2.75" customHeight="1">
      <c r="A4" s="43" t="s">
        <v>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8" spans="3:27" ht="13.5" thickBot="1">
      <c r="C8" s="2"/>
      <c r="D8" s="2"/>
      <c r="E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23</v>
      </c>
    </row>
    <row r="9" spans="1:27" ht="39.75" customHeight="1" thickBot="1">
      <c r="A9" s="5" t="s">
        <v>12</v>
      </c>
      <c r="B9" s="6" t="s">
        <v>0</v>
      </c>
      <c r="C9" s="35" t="s">
        <v>16</v>
      </c>
      <c r="D9" s="35" t="s">
        <v>27</v>
      </c>
      <c r="E9" s="35" t="s">
        <v>17</v>
      </c>
      <c r="F9" s="37" t="s">
        <v>14</v>
      </c>
      <c r="G9" s="35" t="s">
        <v>15</v>
      </c>
      <c r="H9" s="35" t="s">
        <v>18</v>
      </c>
      <c r="I9" s="35" t="s">
        <v>19</v>
      </c>
      <c r="J9" s="35" t="s">
        <v>20</v>
      </c>
      <c r="K9" s="35" t="s">
        <v>21</v>
      </c>
      <c r="L9" s="35" t="s">
        <v>22</v>
      </c>
      <c r="M9" s="35" t="s">
        <v>29</v>
      </c>
      <c r="N9" s="35" t="s">
        <v>30</v>
      </c>
      <c r="O9" s="35" t="s">
        <v>31</v>
      </c>
      <c r="P9" s="35" t="s">
        <v>32</v>
      </c>
      <c r="Q9" s="35" t="s">
        <v>33</v>
      </c>
      <c r="R9" s="35" t="s">
        <v>34</v>
      </c>
      <c r="S9" s="35" t="s">
        <v>35</v>
      </c>
      <c r="T9" s="35" t="s">
        <v>36</v>
      </c>
      <c r="U9" s="35" t="s">
        <v>37</v>
      </c>
      <c r="V9" s="35" t="s">
        <v>38</v>
      </c>
      <c r="W9" s="35" t="s">
        <v>39</v>
      </c>
      <c r="X9" s="35" t="s">
        <v>40</v>
      </c>
      <c r="Y9" s="35" t="s">
        <v>41</v>
      </c>
      <c r="Z9" s="35" t="s">
        <v>42</v>
      </c>
      <c r="AA9" s="35" t="s">
        <v>43</v>
      </c>
    </row>
    <row r="10" spans="1:27" s="1" customFormat="1" ht="35.25" customHeight="1" thickBot="1">
      <c r="A10" s="3" t="s">
        <v>2</v>
      </c>
      <c r="B10" s="32" t="s">
        <v>25</v>
      </c>
      <c r="C10" s="4">
        <f>C11+C12</f>
        <v>2763600295</v>
      </c>
      <c r="D10" s="4">
        <f>D11+D12</f>
        <v>2583596082</v>
      </c>
      <c r="E10" s="4">
        <f>E11+E12</f>
        <v>5347196377</v>
      </c>
      <c r="F10" s="34" t="e">
        <f>E10/#REF!*100</f>
        <v>#REF!</v>
      </c>
      <c r="G10" s="4" t="e">
        <f aca="true" t="shared" si="0" ref="G10:M10">G11+G12</f>
        <v>#REF!</v>
      </c>
      <c r="H10" s="4">
        <f t="shared" si="0"/>
        <v>3975771149</v>
      </c>
      <c r="I10" s="4">
        <f t="shared" si="0"/>
        <v>9322967526</v>
      </c>
      <c r="J10" s="4">
        <f t="shared" si="0"/>
        <v>2813964865</v>
      </c>
      <c r="K10" s="4">
        <f t="shared" si="0"/>
        <v>12136932391</v>
      </c>
      <c r="L10" s="4">
        <f t="shared" si="0"/>
        <v>2792738212</v>
      </c>
      <c r="M10" s="4">
        <f t="shared" si="0"/>
        <v>14929670603</v>
      </c>
      <c r="N10" s="4">
        <f aca="true" t="shared" si="1" ref="N10:S10">N11+N12</f>
        <v>3467938205</v>
      </c>
      <c r="O10" s="4">
        <f t="shared" si="1"/>
        <v>18397608808</v>
      </c>
      <c r="P10" s="4">
        <f t="shared" si="1"/>
        <v>3106502375</v>
      </c>
      <c r="Q10" s="4">
        <f t="shared" si="1"/>
        <v>21504111183</v>
      </c>
      <c r="R10" s="4">
        <f t="shared" si="1"/>
        <v>2555550838</v>
      </c>
      <c r="S10" s="4">
        <f t="shared" si="1"/>
        <v>24059662021</v>
      </c>
      <c r="T10" s="4">
        <f>T11+T12</f>
        <v>4089969748</v>
      </c>
      <c r="U10" s="4">
        <f>U11+U12</f>
        <v>28149631769</v>
      </c>
      <c r="V10" s="4">
        <f>V11+V12</f>
        <v>4521426138</v>
      </c>
      <c r="W10" s="4">
        <f>W11+W12</f>
        <v>32671057907</v>
      </c>
      <c r="X10" s="4">
        <f>X11+X12</f>
        <v>4420754957</v>
      </c>
      <c r="Y10" s="4">
        <f>Y11+Y12</f>
        <v>37091812864</v>
      </c>
      <c r="Z10" s="4">
        <f>Z11+Z12</f>
        <v>3547066557</v>
      </c>
      <c r="AA10" s="4">
        <f>AA11+AA12</f>
        <v>40638879421</v>
      </c>
    </row>
    <row r="11" spans="1:27" s="9" customFormat="1" ht="45" customHeight="1" hidden="1">
      <c r="A11" s="36" t="s">
        <v>5</v>
      </c>
      <c r="B11" s="29" t="s">
        <v>44</v>
      </c>
      <c r="C11" s="30">
        <v>2705189823</v>
      </c>
      <c r="D11" s="30">
        <v>2547929569</v>
      </c>
      <c r="E11" s="30">
        <f>C11+D11</f>
        <v>5253119392</v>
      </c>
      <c r="F11" s="31" t="e">
        <f>E11/#REF!*100</f>
        <v>#REF!</v>
      </c>
      <c r="G11" s="30" t="e">
        <f>#REF!-#REF!</f>
        <v>#REF!</v>
      </c>
      <c r="H11" s="30">
        <v>3946455452</v>
      </c>
      <c r="I11" s="30">
        <v>9199574844</v>
      </c>
      <c r="J11" s="30">
        <v>2788475705</v>
      </c>
      <c r="K11" s="30">
        <f>I11+J11</f>
        <v>11988050549</v>
      </c>
      <c r="L11" s="30">
        <v>2768208600</v>
      </c>
      <c r="M11" s="30">
        <f>K11+L11</f>
        <v>14756259149</v>
      </c>
      <c r="N11" s="30">
        <f>O11-M11</f>
        <v>3447443217</v>
      </c>
      <c r="O11" s="30">
        <v>18203702366</v>
      </c>
      <c r="P11" s="30">
        <f>Q11-O11</f>
        <v>3079677939</v>
      </c>
      <c r="Q11" s="30">
        <v>21283380305</v>
      </c>
      <c r="R11" s="30">
        <f>S11-Q11</f>
        <v>2531827623</v>
      </c>
      <c r="S11" s="30">
        <v>23815207928</v>
      </c>
      <c r="T11" s="30">
        <f>U11-S11</f>
        <v>4067561260</v>
      </c>
      <c r="U11" s="30">
        <v>27882769188</v>
      </c>
      <c r="V11" s="30">
        <f>W11-U11</f>
        <v>4497884728</v>
      </c>
      <c r="W11" s="30">
        <v>32380653916</v>
      </c>
      <c r="X11" s="30">
        <f>Y11-W11</f>
        <v>4397995526</v>
      </c>
      <c r="Y11" s="30">
        <v>36778649442</v>
      </c>
      <c r="Z11" s="30">
        <f>AA11-Y11</f>
        <v>3521129455</v>
      </c>
      <c r="AA11" s="30">
        <v>40299778897</v>
      </c>
    </row>
    <row r="12" spans="1:27" s="9" customFormat="1" ht="67.5" customHeight="1" hidden="1">
      <c r="A12" s="21" t="s">
        <v>6</v>
      </c>
      <c r="B12" s="17" t="s">
        <v>4</v>
      </c>
      <c r="C12" s="12">
        <v>58410472</v>
      </c>
      <c r="D12" s="30">
        <v>35666513</v>
      </c>
      <c r="E12" s="12">
        <v>94076985</v>
      </c>
      <c r="F12" s="22" t="e">
        <f>E12/#REF!*100</f>
        <v>#REF!</v>
      </c>
      <c r="G12" s="30" t="e">
        <f>#REF!-#REF!</f>
        <v>#REF!</v>
      </c>
      <c r="H12" s="30">
        <v>29315697</v>
      </c>
      <c r="I12" s="12">
        <v>123392682</v>
      </c>
      <c r="J12" s="30">
        <v>25489160</v>
      </c>
      <c r="K12" s="30">
        <f>I12+J12</f>
        <v>148881842</v>
      </c>
      <c r="L12" s="30">
        <v>24529612</v>
      </c>
      <c r="M12" s="30">
        <f>K12+L12</f>
        <v>173411454</v>
      </c>
      <c r="N12" s="30">
        <f>O12-M12</f>
        <v>20494988</v>
      </c>
      <c r="O12" s="30">
        <v>193906442</v>
      </c>
      <c r="P12" s="30">
        <f>Q12-O12</f>
        <v>26824436</v>
      </c>
      <c r="Q12" s="30">
        <v>220730878</v>
      </c>
      <c r="R12" s="30">
        <f>S12-Q12</f>
        <v>23723215</v>
      </c>
      <c r="S12" s="30">
        <v>244454093</v>
      </c>
      <c r="T12" s="30">
        <f>U12-S12</f>
        <v>22408488</v>
      </c>
      <c r="U12" s="30">
        <v>266862581</v>
      </c>
      <c r="V12" s="30">
        <f>W12-U12</f>
        <v>23541410</v>
      </c>
      <c r="W12" s="30">
        <v>290403991</v>
      </c>
      <c r="X12" s="30">
        <f>Y12-W12</f>
        <v>22759431</v>
      </c>
      <c r="Y12" s="30">
        <v>313163422</v>
      </c>
      <c r="Z12" s="30">
        <f>AA12-Y12</f>
        <v>25937102</v>
      </c>
      <c r="AA12" s="30">
        <v>339100524</v>
      </c>
    </row>
    <row r="13" spans="1:27" s="1" customFormat="1" ht="28.5" customHeight="1" thickBot="1">
      <c r="A13" s="14" t="s">
        <v>3</v>
      </c>
      <c r="B13" s="18" t="s">
        <v>26</v>
      </c>
      <c r="C13" s="13">
        <f>C14+C15</f>
        <v>3172476515</v>
      </c>
      <c r="D13" s="13">
        <f>D14+D15</f>
        <v>3225388046</v>
      </c>
      <c r="E13" s="13">
        <f>E14+E15</f>
        <v>6397864561</v>
      </c>
      <c r="F13" s="20" t="e">
        <f>E13/#REF!*100</f>
        <v>#REF!</v>
      </c>
      <c r="G13" s="13">
        <v>1739676288</v>
      </c>
      <c r="H13" s="13">
        <f aca="true" t="shared" si="2" ref="H13:M13">H14+H15</f>
        <v>3251572292</v>
      </c>
      <c r="I13" s="13">
        <f t="shared" si="2"/>
        <v>9649436853</v>
      </c>
      <c r="J13" s="13">
        <f t="shared" si="2"/>
        <v>3335666596</v>
      </c>
      <c r="K13" s="13">
        <f t="shared" si="2"/>
        <v>12985103449</v>
      </c>
      <c r="L13" s="13">
        <f t="shared" si="2"/>
        <v>3352503854</v>
      </c>
      <c r="M13" s="13">
        <f t="shared" si="2"/>
        <v>16337607303</v>
      </c>
      <c r="N13" s="13">
        <f aca="true" t="shared" si="3" ref="N13:S13">N14+N15</f>
        <v>3405233830</v>
      </c>
      <c r="O13" s="13">
        <f t="shared" si="3"/>
        <v>19742841133</v>
      </c>
      <c r="P13" s="13">
        <f t="shared" si="3"/>
        <v>3398053100</v>
      </c>
      <c r="Q13" s="13">
        <f t="shared" si="3"/>
        <v>23140894233</v>
      </c>
      <c r="R13" s="13">
        <f t="shared" si="3"/>
        <v>3437082826</v>
      </c>
      <c r="S13" s="13">
        <f t="shared" si="3"/>
        <v>26577977059</v>
      </c>
      <c r="T13" s="13">
        <f>T14+T15</f>
        <v>3451859311</v>
      </c>
      <c r="U13" s="13">
        <f>U14+U15</f>
        <v>30029836370</v>
      </c>
      <c r="V13" s="13">
        <f>V14+V15</f>
        <v>3310425306</v>
      </c>
      <c r="W13" s="13">
        <f>W14+W15</f>
        <v>33340261676</v>
      </c>
      <c r="X13" s="13">
        <f>X14+X15</f>
        <v>3624951083</v>
      </c>
      <c r="Y13" s="13">
        <f>Y14+Y15</f>
        <v>36965212759</v>
      </c>
      <c r="Z13" s="13">
        <f>Z14+Z15</f>
        <v>3425544178</v>
      </c>
      <c r="AA13" s="13">
        <f>AA14+AA15</f>
        <v>40390756937</v>
      </c>
    </row>
    <row r="14" spans="1:27" s="9" customFormat="1" ht="30" customHeight="1" hidden="1">
      <c r="A14" s="21" t="s">
        <v>8</v>
      </c>
      <c r="B14" s="19" t="s">
        <v>11</v>
      </c>
      <c r="C14" s="12">
        <v>3170470841</v>
      </c>
      <c r="D14" s="12">
        <v>3223034425</v>
      </c>
      <c r="E14" s="12">
        <v>6393505266</v>
      </c>
      <c r="F14" s="22" t="e">
        <f>E14/#REF!*100</f>
        <v>#REF!</v>
      </c>
      <c r="G14" s="12">
        <v>1761451798</v>
      </c>
      <c r="H14" s="12">
        <v>3248464238</v>
      </c>
      <c r="I14" s="12">
        <v>9641969504</v>
      </c>
      <c r="J14" s="12">
        <v>3333149714</v>
      </c>
      <c r="K14" s="12">
        <f>I14+J14</f>
        <v>12975119218</v>
      </c>
      <c r="L14" s="12">
        <v>3350058822</v>
      </c>
      <c r="M14" s="12">
        <f>K14+L14</f>
        <v>16325178040</v>
      </c>
      <c r="N14" s="12">
        <f>O14-M14</f>
        <v>3402124303</v>
      </c>
      <c r="O14" s="12">
        <v>19727302343</v>
      </c>
      <c r="P14" s="12">
        <f>Q14-O14</f>
        <v>3396225599</v>
      </c>
      <c r="Q14" s="12">
        <v>23123527942</v>
      </c>
      <c r="R14" s="12">
        <f>S14-Q14</f>
        <v>3434713958</v>
      </c>
      <c r="S14" s="12">
        <v>26558241900</v>
      </c>
      <c r="T14" s="12">
        <f>U14-S14</f>
        <v>3448964679</v>
      </c>
      <c r="U14" s="12">
        <v>30007206579</v>
      </c>
      <c r="V14" s="12">
        <f>W14-U14</f>
        <v>3308106794</v>
      </c>
      <c r="W14" s="12">
        <v>33315313373</v>
      </c>
      <c r="X14" s="12">
        <f>Y14-W14</f>
        <v>3622558230</v>
      </c>
      <c r="Y14" s="12">
        <v>36937871603</v>
      </c>
      <c r="Z14" s="12">
        <f>AA14-Y14</f>
        <v>3422731754</v>
      </c>
      <c r="AA14" s="12">
        <v>40360603357</v>
      </c>
    </row>
    <row r="15" spans="1:27" s="9" customFormat="1" ht="66.75" customHeight="1" hidden="1" thickBot="1">
      <c r="A15" s="24" t="s">
        <v>9</v>
      </c>
      <c r="B15" s="25" t="s">
        <v>7</v>
      </c>
      <c r="C15" s="26">
        <v>2005674</v>
      </c>
      <c r="D15" s="26">
        <v>2353621</v>
      </c>
      <c r="E15" s="26">
        <v>4359295</v>
      </c>
      <c r="F15" s="27" t="e">
        <f>E15/#REF!*100</f>
        <v>#REF!</v>
      </c>
      <c r="G15" s="26" t="e">
        <f>#REF!-#REF!</f>
        <v>#REF!</v>
      </c>
      <c r="H15" s="12">
        <v>3108054</v>
      </c>
      <c r="I15" s="26">
        <v>7467349</v>
      </c>
      <c r="J15" s="12">
        <v>2516882</v>
      </c>
      <c r="K15" s="12">
        <f>I15+J15</f>
        <v>9984231</v>
      </c>
      <c r="L15" s="12">
        <f>M15-K15</f>
        <v>2445032</v>
      </c>
      <c r="M15" s="26">
        <v>12429263</v>
      </c>
      <c r="N15" s="12">
        <f>O15-M15</f>
        <v>3109527</v>
      </c>
      <c r="O15" s="12">
        <v>15538790</v>
      </c>
      <c r="P15" s="12">
        <f>Q15-O15</f>
        <v>1827501</v>
      </c>
      <c r="Q15" s="12">
        <v>17366291</v>
      </c>
      <c r="R15" s="12">
        <f>S15-Q15</f>
        <v>2368868</v>
      </c>
      <c r="S15" s="12">
        <v>19735159</v>
      </c>
      <c r="T15" s="12">
        <f>U15-S15</f>
        <v>2894632</v>
      </c>
      <c r="U15" s="12">
        <v>22629791</v>
      </c>
      <c r="V15" s="12">
        <f>W15-U15</f>
        <v>2318512</v>
      </c>
      <c r="W15" s="12">
        <v>24948303</v>
      </c>
      <c r="X15" s="12">
        <f>Y15-W15</f>
        <v>2392853</v>
      </c>
      <c r="Y15" s="12">
        <v>27341156</v>
      </c>
      <c r="Z15" s="12">
        <f>AA15-Y15</f>
        <v>2812424</v>
      </c>
      <c r="AA15" s="12">
        <v>30153580</v>
      </c>
    </row>
    <row r="16" spans="1:27" s="1" customFormat="1" ht="29.25" customHeight="1" thickBot="1">
      <c r="A16" s="8">
        <v>1</v>
      </c>
      <c r="B16" s="32" t="s">
        <v>24</v>
      </c>
      <c r="C16" s="33">
        <f>C10-C13</f>
        <v>-408876220</v>
      </c>
      <c r="D16" s="33">
        <f>D10-D13</f>
        <v>-641791964</v>
      </c>
      <c r="E16" s="33">
        <f aca="true" t="shared" si="4" ref="E16:M16">E17+E18</f>
        <v>-1050668184</v>
      </c>
      <c r="F16" s="38" t="e">
        <f t="shared" si="4"/>
        <v>#REF!</v>
      </c>
      <c r="G16" s="33" t="e">
        <f t="shared" si="4"/>
        <v>#REF!</v>
      </c>
      <c r="H16" s="33">
        <f t="shared" si="4"/>
        <v>724198857</v>
      </c>
      <c r="I16" s="33">
        <f t="shared" si="4"/>
        <v>-326469327</v>
      </c>
      <c r="J16" s="33">
        <f t="shared" si="4"/>
        <v>-521701731</v>
      </c>
      <c r="K16" s="33">
        <f t="shared" si="4"/>
        <v>-848171058</v>
      </c>
      <c r="L16" s="33">
        <f t="shared" si="4"/>
        <v>-559765642</v>
      </c>
      <c r="M16" s="33">
        <f t="shared" si="4"/>
        <v>-1407936700</v>
      </c>
      <c r="N16" s="33">
        <f aca="true" t="shared" si="5" ref="N16:S16">N17+N18</f>
        <v>62704375</v>
      </c>
      <c r="O16" s="33">
        <f t="shared" si="5"/>
        <v>-1345232325</v>
      </c>
      <c r="P16" s="33">
        <f t="shared" si="5"/>
        <v>-291550725</v>
      </c>
      <c r="Q16" s="33">
        <f t="shared" si="5"/>
        <v>-1636783050</v>
      </c>
      <c r="R16" s="33">
        <f t="shared" si="5"/>
        <v>-881531988</v>
      </c>
      <c r="S16" s="33">
        <f t="shared" si="5"/>
        <v>-2518315038</v>
      </c>
      <c r="T16" s="33">
        <f>T17+T18</f>
        <v>638110437</v>
      </c>
      <c r="U16" s="33">
        <f>U17+U18</f>
        <v>-1880204601</v>
      </c>
      <c r="V16" s="33">
        <f>V17+V18</f>
        <v>1211000832</v>
      </c>
      <c r="W16" s="33">
        <f>W17+W18</f>
        <v>-669203769</v>
      </c>
      <c r="X16" s="33">
        <f>X17+X18</f>
        <v>795803874</v>
      </c>
      <c r="Y16" s="33">
        <f>Y17+Y18</f>
        <v>126600105</v>
      </c>
      <c r="Z16" s="33">
        <f>Z17+Z18</f>
        <v>121522379</v>
      </c>
      <c r="AA16" s="33">
        <f>AA17+AA18</f>
        <v>248122484</v>
      </c>
    </row>
    <row r="17" spans="1:27" s="9" customFormat="1" ht="42.75" customHeight="1" hidden="1">
      <c r="A17" s="28"/>
      <c r="B17" s="29" t="s">
        <v>13</v>
      </c>
      <c r="C17" s="30">
        <f>C11-C14</f>
        <v>-465281018</v>
      </c>
      <c r="D17" s="30" t="e">
        <f>#REF!-#REF!</f>
        <v>#REF!</v>
      </c>
      <c r="E17" s="30">
        <f>E11-E14</f>
        <v>-1140385874</v>
      </c>
      <c r="F17" s="31" t="e">
        <f>E17/#REF!*100</f>
        <v>#REF!</v>
      </c>
      <c r="G17" s="30" t="e">
        <f>#REF!-#REF!</f>
        <v>#REF!</v>
      </c>
      <c r="H17" s="30">
        <f aca="true" t="shared" si="6" ref="H17:M18">H11-H14</f>
        <v>697991214</v>
      </c>
      <c r="I17" s="30">
        <f t="shared" si="6"/>
        <v>-442394660</v>
      </c>
      <c r="J17" s="30">
        <f t="shared" si="6"/>
        <v>-544674009</v>
      </c>
      <c r="K17" s="30">
        <f t="shared" si="6"/>
        <v>-987068669</v>
      </c>
      <c r="L17" s="30">
        <f t="shared" si="6"/>
        <v>-581850222</v>
      </c>
      <c r="M17" s="30">
        <f t="shared" si="6"/>
        <v>-1568918891</v>
      </c>
      <c r="N17" s="30">
        <f aca="true" t="shared" si="7" ref="N17:Q18">N11-N14</f>
        <v>45318914</v>
      </c>
      <c r="O17" s="30">
        <f t="shared" si="7"/>
        <v>-1523599977</v>
      </c>
      <c r="P17" s="30">
        <f t="shared" si="7"/>
        <v>-316547660</v>
      </c>
      <c r="Q17" s="30">
        <f t="shared" si="7"/>
        <v>-1840147637</v>
      </c>
      <c r="R17" s="30">
        <f aca="true" t="shared" si="8" ref="R17:W18">R11-R14</f>
        <v>-902886335</v>
      </c>
      <c r="S17" s="30">
        <f t="shared" si="8"/>
        <v>-2743033972</v>
      </c>
      <c r="T17" s="30">
        <f t="shared" si="8"/>
        <v>618596581</v>
      </c>
      <c r="U17" s="30">
        <f t="shared" si="8"/>
        <v>-2124437391</v>
      </c>
      <c r="V17" s="30">
        <f t="shared" si="8"/>
        <v>1189777934</v>
      </c>
      <c r="W17" s="30">
        <f t="shared" si="8"/>
        <v>-934659457</v>
      </c>
      <c r="X17" s="30">
        <f>X11-X14</f>
        <v>775437296</v>
      </c>
      <c r="Y17" s="30">
        <f>Y11-Y14</f>
        <v>-159222161</v>
      </c>
      <c r="Z17" s="30">
        <f>Z11-Z14</f>
        <v>98397701</v>
      </c>
      <c r="AA17" s="30">
        <f>AA11-AA14</f>
        <v>-60824460</v>
      </c>
    </row>
    <row r="18" spans="1:27" s="9" customFormat="1" ht="68.25" customHeight="1" hidden="1" thickBot="1">
      <c r="A18" s="10"/>
      <c r="B18" s="11" t="s">
        <v>10</v>
      </c>
      <c r="C18" s="15">
        <f>C12-C15</f>
        <v>56404798</v>
      </c>
      <c r="D18" s="39" t="e">
        <f>#REF!-#REF!</f>
        <v>#REF!</v>
      </c>
      <c r="E18" s="15">
        <f>E12-E15</f>
        <v>89717690</v>
      </c>
      <c r="F18" s="23" t="e">
        <f>E18/#REF!*100</f>
        <v>#REF!</v>
      </c>
      <c r="G18" s="39" t="e">
        <f>#REF!-#REF!</f>
        <v>#REF!</v>
      </c>
      <c r="H18" s="15">
        <f t="shared" si="6"/>
        <v>26207643</v>
      </c>
      <c r="I18" s="15">
        <f t="shared" si="6"/>
        <v>115925333</v>
      </c>
      <c r="J18" s="15">
        <f t="shared" si="6"/>
        <v>22972278</v>
      </c>
      <c r="K18" s="15">
        <f t="shared" si="6"/>
        <v>138897611</v>
      </c>
      <c r="L18" s="15">
        <f t="shared" si="6"/>
        <v>22084580</v>
      </c>
      <c r="M18" s="15">
        <f t="shared" si="6"/>
        <v>160982191</v>
      </c>
      <c r="N18" s="15">
        <f t="shared" si="7"/>
        <v>17385461</v>
      </c>
      <c r="O18" s="15">
        <f t="shared" si="7"/>
        <v>178367652</v>
      </c>
      <c r="P18" s="15">
        <f t="shared" si="7"/>
        <v>24996935</v>
      </c>
      <c r="Q18" s="15">
        <f t="shared" si="7"/>
        <v>203364587</v>
      </c>
      <c r="R18" s="15">
        <f t="shared" si="8"/>
        <v>21354347</v>
      </c>
      <c r="S18" s="15">
        <f t="shared" si="8"/>
        <v>224718934</v>
      </c>
      <c r="T18" s="15">
        <f t="shared" si="8"/>
        <v>19513856</v>
      </c>
      <c r="U18" s="15">
        <f t="shared" si="8"/>
        <v>244232790</v>
      </c>
      <c r="V18" s="15">
        <f t="shared" si="8"/>
        <v>21222898</v>
      </c>
      <c r="W18" s="15">
        <f t="shared" si="8"/>
        <v>265455688</v>
      </c>
      <c r="X18" s="15">
        <f>X12-X15</f>
        <v>20366578</v>
      </c>
      <c r="Y18" s="15">
        <f>Y12-Y15</f>
        <v>285822266</v>
      </c>
      <c r="Z18" s="15">
        <f>Z12-Z15</f>
        <v>23124678</v>
      </c>
      <c r="AA18" s="15">
        <f>AA12-AA15</f>
        <v>308946944</v>
      </c>
    </row>
  </sheetData>
  <mergeCells count="2">
    <mergeCell ref="A3:C3"/>
    <mergeCell ref="A4:M4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&amp;CSEF SERVICIU
Mioara SERBU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Mioara Serbu</cp:lastModifiedBy>
  <cp:lastPrinted>2009-06-17T11:01:42Z</cp:lastPrinted>
  <dcterms:created xsi:type="dcterms:W3CDTF">2006-06-06T12:38:31Z</dcterms:created>
  <dcterms:modified xsi:type="dcterms:W3CDTF">2010-03-08T08:11:06Z</dcterms:modified>
  <cp:category/>
  <cp:version/>
  <cp:contentType/>
  <cp:contentStatus/>
</cp:coreProperties>
</file>